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 defaultThemeVersion="124226"/>
  <bookViews>
    <workbookView xWindow="600" yWindow="45" windowWidth="15345" windowHeight="10620"/>
  </bookViews>
  <sheets>
    <sheet name="DJK-Reisekostenabrechnung" sheetId="1" r:id="rId1"/>
    <sheet name="Anmerkungen-Bemerkungen" sheetId="4" r:id="rId2"/>
  </sheets>
  <definedNames>
    <definedName name="_xlnm.Print_Area" localSheetId="0">'DJK-Reisekostenabrechnung'!$B$1:$I$73</definedName>
  </definedNames>
  <calcPr calcId="162913"/>
</workbook>
</file>

<file path=xl/calcChain.xml><?xml version="1.0" encoding="utf-8"?>
<calcChain xmlns="http://schemas.openxmlformats.org/spreadsheetml/2006/main">
  <c r="I20" i="1" l="1"/>
  <c r="B4" i="4"/>
  <c r="B6" i="4"/>
  <c r="B7" i="4"/>
  <c r="B8" i="4"/>
  <c r="B9" i="4"/>
  <c r="B5" i="4"/>
  <c r="O45" i="1"/>
  <c r="F16" i="1"/>
  <c r="L40" i="1"/>
  <c r="L39" i="1"/>
  <c r="K39" i="1"/>
  <c r="L46" i="1"/>
  <c r="P54" i="1"/>
  <c r="C53" i="4"/>
  <c r="C12" i="4"/>
  <c r="C11" i="4"/>
  <c r="B12" i="4"/>
  <c r="B11" i="4"/>
  <c r="G35" i="1"/>
  <c r="I50" i="1"/>
  <c r="I25" i="1"/>
  <c r="I31" i="1"/>
  <c r="L38" i="1"/>
  <c r="L42" i="1"/>
  <c r="M38" i="1"/>
  <c r="M39" i="1"/>
  <c r="M40" i="1"/>
  <c r="K40" i="1"/>
  <c r="K38" i="1"/>
  <c r="M42" i="1"/>
  <c r="K42" i="1"/>
  <c r="K41" i="1"/>
  <c r="L41" i="1"/>
  <c r="J41" i="1"/>
  <c r="F41" i="1"/>
  <c r="D41" i="1"/>
  <c r="E41" i="1"/>
  <c r="L48" i="1"/>
  <c r="L47" i="1"/>
  <c r="L51" i="1"/>
  <c r="I42" i="1"/>
  <c r="I51" i="1"/>
  <c r="M54" i="1"/>
  <c r="L49" i="1"/>
  <c r="N53" i="1"/>
  <c r="N54" i="1"/>
  <c r="O54" i="1"/>
  <c r="M53" i="1"/>
  <c r="L53" i="1"/>
  <c r="L54" i="1"/>
</calcChain>
</file>

<file path=xl/comments1.xml><?xml version="1.0" encoding="utf-8"?>
<comments xmlns="http://schemas.openxmlformats.org/spreadsheetml/2006/main">
  <authors>
    <author>Autor</author>
  </authors>
  <commentList>
    <comment ref="M53" authorId="0" shapeId="0">
      <text>
        <r>
          <rPr>
            <b/>
            <sz val="9"/>
            <color indexed="81"/>
            <rFont val="Tahoma"/>
            <family val="2"/>
          </rPr>
          <t>Anreisetag</t>
        </r>
      </text>
    </comment>
    <comment ref="N53" authorId="0" shapeId="0">
      <text>
        <r>
          <rPr>
            <b/>
            <sz val="9"/>
            <color indexed="81"/>
            <rFont val="Tahoma"/>
            <family val="2"/>
          </rPr>
          <t>Abreisetag</t>
        </r>
      </text>
    </comment>
    <comment ref="P54" authorId="0" shapeId="0">
      <text>
        <r>
          <rPr>
            <b/>
            <sz val="9"/>
            <color indexed="81"/>
            <rFont val="Tahoma"/>
            <family val="2"/>
          </rPr>
          <t>Anzahl volle Tage</t>
        </r>
      </text>
    </comment>
  </commentList>
</comments>
</file>

<file path=xl/sharedStrings.xml><?xml version="1.0" encoding="utf-8"?>
<sst xmlns="http://schemas.openxmlformats.org/spreadsheetml/2006/main" count="116" uniqueCount="92">
  <si>
    <t>TT.MM.JJJJ</t>
  </si>
  <si>
    <t>hh:mm</t>
  </si>
  <si>
    <t>24 Stunden</t>
  </si>
  <si>
    <t>sonstige Tage</t>
  </si>
  <si>
    <t>Abreisetag</t>
  </si>
  <si>
    <t>Frühstück</t>
  </si>
  <si>
    <t>Mittagessen</t>
  </si>
  <si>
    <t>Abendessen</t>
  </si>
  <si>
    <t>Ersattungsbetrag Decklung max.</t>
  </si>
  <si>
    <t>nach</t>
  </si>
  <si>
    <t>über</t>
  </si>
  <si>
    <t>Kosten ÖPNV (gesamt)</t>
  </si>
  <si>
    <t>Kosten Flug (gesamt)</t>
  </si>
  <si>
    <t>Sind die Kosten für mehrer Personen, bitte Anzahl angeben:</t>
  </si>
  <si>
    <t xml:space="preserve">Name der Personen: </t>
  </si>
  <si>
    <t xml:space="preserve">Übernachtunsgkosten </t>
  </si>
  <si>
    <t>(lt. beigefügter Rechnung)</t>
  </si>
  <si>
    <t>Verpflegungskosten</t>
  </si>
  <si>
    <t>Ja</t>
  </si>
  <si>
    <t>Nein</t>
  </si>
  <si>
    <t>Anreisetag*)</t>
  </si>
  <si>
    <t>Sollen die Verpflegungskosten pauschal ermittelt werden?</t>
  </si>
  <si>
    <t>Gesamt:</t>
  </si>
  <si>
    <t>Gesamterstattungsbetrag:</t>
  </si>
  <si>
    <t>Beschreibung</t>
  </si>
  <si>
    <t>Betrag</t>
  </si>
  <si>
    <t>Prüfung von Fahr-/Flugausweisen, die noch für die Rückfahrt/-flug benötigt werden:</t>
  </si>
  <si>
    <t>Namen des Prüfers:</t>
  </si>
  <si>
    <t>Bankverbindung:</t>
  </si>
  <si>
    <t>(Ort, Datum)</t>
  </si>
  <si>
    <t>(Unterschrift)*)</t>
  </si>
  <si>
    <t>Buchungsvermerke</t>
  </si>
  <si>
    <t>Sachlich geprüft:</t>
  </si>
  <si>
    <t>Zahlung angewiesen am</t>
  </si>
  <si>
    <t>Angewiesen von</t>
  </si>
  <si>
    <t>Rechner.geprüft:</t>
  </si>
  <si>
    <t xml:space="preserve">Andere Fortbewegungsm.: </t>
  </si>
  <si>
    <t>Weitere Kosten:</t>
  </si>
  <si>
    <t>DJK Reisekostenabrechnung</t>
  </si>
  <si>
    <t>Straße</t>
  </si>
  <si>
    <t>PLZ/Ort</t>
  </si>
  <si>
    <t>Email (für Rückfragen)</t>
  </si>
  <si>
    <t>Telefon (für Rückfragen)</t>
  </si>
  <si>
    <t>Reiseanlass</t>
  </si>
  <si>
    <t>Reiseziel</t>
  </si>
  <si>
    <t>Kosten Bahn (gesamt)</t>
  </si>
  <si>
    <t>Kosten PKW Anzahl Kilometer (Hin- und Rückfahrt)</t>
  </si>
  <si>
    <t>*) bzw. bei eintägiger Dienstreise</t>
  </si>
  <si>
    <t>Der Gesamterstattungsbetrag</t>
  </si>
  <si>
    <t>Ich versichere, dass alle Angaben richtig sind. Eventuell notwendige Belege sind als Anlage beigefügt.</t>
  </si>
  <si>
    <t>Reiseweg (Rück)             von</t>
  </si>
  <si>
    <t>Reiseweg (Hin)                von</t>
  </si>
  <si>
    <t xml:space="preserve">- Der/die Fahr-/Flugausweise wurden vorgelegt und die Summen 
  wurden korrekt in die Reisekostenabrechnung eingetragen.   </t>
  </si>
  <si>
    <t>Unterschrift des Prüfers:</t>
  </si>
  <si>
    <t>Nachname</t>
  </si>
  <si>
    <t>Vorname</t>
  </si>
  <si>
    <t>Muss nur ausgefüllt werden, wenn Verpflegung pauschal ermittelt wird.</t>
  </si>
  <si>
    <t xml:space="preserve"> soll überwiesen werden.</t>
  </si>
  <si>
    <t xml:space="preserve"> wurde bar ausgezahlt.</t>
  </si>
  <si>
    <t>Anmerkungen:</t>
  </si>
  <si>
    <t>Anmerkungen/Bemerkungen zur DJK Reisekostenabrechnung</t>
  </si>
  <si>
    <t>(Wenn Sie die Reisekostenabrechnung per Computer ausfüllen, werden die grünen Felder automatisch ausgefüllt.)</t>
  </si>
  <si>
    <t>Reisebeginn</t>
  </si>
  <si>
    <t>Reiseende</t>
  </si>
  <si>
    <t>Bank/Kreditinstitut</t>
  </si>
  <si>
    <t>BIC</t>
  </si>
  <si>
    <t>IBAN</t>
  </si>
  <si>
    <r>
      <t xml:space="preserve">Kontoinhaber </t>
    </r>
    <r>
      <rPr>
        <sz val="8"/>
        <color indexed="8"/>
        <rFont val="Arial"/>
        <family val="2"/>
      </rPr>
      <t>(nur, wenn abweichend vom Antragsteller)</t>
    </r>
  </si>
  <si>
    <t>(Unterschrift)**)</t>
  </si>
  <si>
    <t>Anzahl von gestellten bzw. nicht von einem selbst bezahlte Mahlzeiten.</t>
  </si>
  <si>
    <t>DE</t>
  </si>
  <si>
    <t>AT</t>
  </si>
  <si>
    <t>CH</t>
  </si>
  <si>
    <t>BE</t>
  </si>
  <si>
    <t>FR</t>
  </si>
  <si>
    <t>NL</t>
  </si>
  <si>
    <t>Anzahl Tage:</t>
  </si>
  <si>
    <t>Anzahl Stunden 1Tag</t>
  </si>
  <si>
    <t>24 Stunde Beginn</t>
  </si>
  <si>
    <t>24 Stunden Ende</t>
  </si>
  <si>
    <t>Anzahl Stunden B Tag</t>
  </si>
  <si>
    <t>Anzahl Stunden E Tag</t>
  </si>
  <si>
    <t>Berechnung 1 Tag</t>
  </si>
  <si>
    <t>Mindestens:</t>
  </si>
  <si>
    <t>Berechnung 2 Tage</t>
  </si>
  <si>
    <t>Berechnung 3uMehr Tage</t>
  </si>
  <si>
    <t>Über 8 Stunden:</t>
  </si>
  <si>
    <t>Kontrolle Datum</t>
  </si>
  <si>
    <t xml:space="preserve">**) Wird die Reisekostenabrechnung per Email übermittelt, so muss anstelle der Unterschrift der Vor- und Nachname eingetragen werden. Es sollte sich bei der Absender-Emailadresse um eine personifizierte Adresse handeln.   </t>
  </si>
  <si>
    <t xml:space="preserve">*) Wird die Reisekostenabrechnung per Email übermittelt, so muss anstelle der Unterschrift der Vor- und Nachname eingetragen werden. Es sollte sich bei der Absender-Emailadresse um eine personifizierte Adresse handeln.   </t>
  </si>
  <si>
    <t>km x 0,30 €=</t>
  </si>
  <si>
    <t>V: 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</si>
</sst>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;@"/>
    <numFmt numFmtId="165" formatCode="#,##0.00\ &quot;€&quot;"/>
    <numFmt numFmtId="167" formatCode="##\ ####\ ####\ ####\ ####\ ##"/>
  </numFmts>
  <fonts count="15" x14ac:knownFonts="1">
    <font>
      <sz val="11"/>
      <color theme="1"/>
      <name val="Arial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sz val="6"/>
      <color theme="1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164" fontId="5" fillId="0" borderId="0" xfId="0" applyNumberFormat="1" applyFont="1"/>
    <xf numFmtId="165" fontId="6" fillId="0" borderId="1" xfId="0" applyNumberFormat="1" applyFont="1" applyBorder="1"/>
    <xf numFmtId="0" fontId="4" fillId="0" borderId="2" xfId="0" applyFont="1" applyBorder="1"/>
    <xf numFmtId="0" fontId="6" fillId="0" borderId="0" xfId="0" applyFont="1" applyAlignment="1">
      <alignment horizontal="right"/>
    </xf>
    <xf numFmtId="165" fontId="6" fillId="0" borderId="2" xfId="0" applyNumberFormat="1" applyFont="1" applyBorder="1"/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165" fontId="4" fillId="0" borderId="0" xfId="0" applyNumberFormat="1" applyFont="1"/>
    <xf numFmtId="0" fontId="6" fillId="0" borderId="0" xfId="0" applyFont="1"/>
    <xf numFmtId="165" fontId="6" fillId="0" borderId="3" xfId="0" applyNumberFormat="1" applyFont="1" applyBorder="1"/>
    <xf numFmtId="0" fontId="6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0" fillId="0" borderId="7" xfId="0" applyBorder="1"/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4" fillId="2" borderId="0" xfId="0" applyFont="1" applyFill="1" applyBorder="1" applyAlignment="1"/>
    <xf numFmtId="0" fontId="4" fillId="0" borderId="7" xfId="0" applyFont="1" applyBorder="1"/>
    <xf numFmtId="0" fontId="4" fillId="0" borderId="10" xfId="0" applyFont="1" applyBorder="1"/>
    <xf numFmtId="165" fontId="4" fillId="0" borderId="7" xfId="0" applyNumberFormat="1" applyFont="1" applyBorder="1"/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164" fontId="8" fillId="0" borderId="0" xfId="0" applyNumberFormat="1" applyFont="1"/>
    <xf numFmtId="0" fontId="7" fillId="0" borderId="11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0" xfId="0" applyFont="1" applyBorder="1"/>
    <xf numFmtId="165" fontId="4" fillId="0" borderId="0" xfId="0" applyNumberFormat="1" applyFont="1" applyBorder="1"/>
    <xf numFmtId="165" fontId="6" fillId="0" borderId="0" xfId="0" applyNumberFormat="1" applyFont="1" applyBorder="1"/>
    <xf numFmtId="0" fontId="4" fillId="0" borderId="8" xfId="0" applyFont="1" applyBorder="1"/>
    <xf numFmtId="0" fontId="4" fillId="0" borderId="9" xfId="0" applyFont="1" applyBorder="1"/>
    <xf numFmtId="165" fontId="4" fillId="0" borderId="9" xfId="0" applyNumberFormat="1" applyFont="1" applyBorder="1"/>
    <xf numFmtId="165" fontId="6" fillId="0" borderId="5" xfId="0" applyNumberFormat="1" applyFont="1" applyFill="1" applyBorder="1"/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4" fillId="0" borderId="6" xfId="0" applyFont="1" applyFill="1" applyBorder="1" applyAlignment="1">
      <alignment horizontal="left" vertical="top" wrapText="1"/>
    </xf>
    <xf numFmtId="0" fontId="6" fillId="0" borderId="0" xfId="0" applyFont="1" applyFill="1"/>
    <xf numFmtId="0" fontId="6" fillId="0" borderId="8" xfId="0" applyFont="1" applyBorder="1"/>
    <xf numFmtId="0" fontId="6" fillId="0" borderId="12" xfId="0" applyFont="1" applyFill="1" applyBorder="1" applyAlignment="1">
      <alignment horizontal="right" vertical="top" wrapText="1"/>
    </xf>
    <xf numFmtId="165" fontId="6" fillId="0" borderId="7" xfId="0" applyNumberFormat="1" applyFont="1" applyBorder="1"/>
    <xf numFmtId="164" fontId="6" fillId="0" borderId="5" xfId="0" applyNumberFormat="1" applyFont="1" applyBorder="1" applyAlignment="1">
      <alignment horizontal="right"/>
    </xf>
    <xf numFmtId="0" fontId="6" fillId="0" borderId="10" xfId="0" applyFont="1" applyBorder="1"/>
    <xf numFmtId="0" fontId="6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/>
    <xf numFmtId="14" fontId="4" fillId="0" borderId="0" xfId="0" applyNumberFormat="1" applyFont="1" applyFill="1" applyAlignment="1" applyProtection="1"/>
    <xf numFmtId="165" fontId="6" fillId="0" borderId="0" xfId="0" applyNumberFormat="1" applyFont="1" applyFill="1" applyBorder="1" applyProtection="1"/>
    <xf numFmtId="0" fontId="4" fillId="0" borderId="2" xfId="0" applyFont="1" applyBorder="1" applyProtection="1"/>
    <xf numFmtId="1" fontId="4" fillId="0" borderId="2" xfId="0" applyNumberFormat="1" applyFont="1" applyFill="1" applyBorder="1" applyProtection="1"/>
    <xf numFmtId="0" fontId="4" fillId="0" borderId="10" xfId="0" applyFont="1" applyBorder="1" applyAlignment="1">
      <alignment horizontal="right"/>
    </xf>
    <xf numFmtId="49" fontId="4" fillId="0" borderId="0" xfId="0" applyNumberFormat="1" applyFont="1" applyBorder="1"/>
    <xf numFmtId="49" fontId="4" fillId="0" borderId="7" xfId="0" applyNumberFormat="1" applyFont="1" applyBorder="1"/>
    <xf numFmtId="0" fontId="4" fillId="0" borderId="14" xfId="0" applyFont="1" applyBorder="1"/>
    <xf numFmtId="0" fontId="0" fillId="0" borderId="13" xfId="0" applyBorder="1" applyAlignment="1"/>
    <xf numFmtId="0" fontId="0" fillId="0" borderId="13" xfId="0" applyBorder="1"/>
    <xf numFmtId="0" fontId="0" fillId="0" borderId="15" xfId="0" applyBorder="1"/>
    <xf numFmtId="0" fontId="9" fillId="3" borderId="16" xfId="0" applyFont="1" applyFill="1" applyBorder="1" applyAlignment="1">
      <alignment horizontal="right" vertical="center"/>
    </xf>
    <xf numFmtId="0" fontId="4" fillId="3" borderId="17" xfId="0" applyFont="1" applyFill="1" applyBorder="1" applyAlignment="1">
      <alignment vertical="center"/>
    </xf>
    <xf numFmtId="49" fontId="4" fillId="0" borderId="0" xfId="0" applyNumberFormat="1" applyFont="1" applyBorder="1" applyAlignment="1">
      <alignment vertical="top" wrapText="1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10" fillId="0" borderId="0" xfId="0" applyFont="1" applyBorder="1" applyAlignment="1"/>
    <xf numFmtId="49" fontId="9" fillId="0" borderId="0" xfId="0" applyNumberFormat="1" applyFont="1" applyAlignment="1">
      <alignment vertical="top" wrapText="1"/>
    </xf>
    <xf numFmtId="14" fontId="4" fillId="4" borderId="11" xfId="0" applyNumberFormat="1" applyFont="1" applyFill="1" applyBorder="1" applyProtection="1"/>
    <xf numFmtId="164" fontId="4" fillId="4" borderId="11" xfId="0" applyNumberFormat="1" applyFont="1" applyFill="1" applyBorder="1" applyAlignment="1" applyProtection="1">
      <alignment horizontal="right"/>
    </xf>
    <xf numFmtId="49" fontId="4" fillId="4" borderId="11" xfId="0" applyNumberFormat="1" applyFont="1" applyFill="1" applyBorder="1" applyAlignment="1" applyProtection="1">
      <alignment horizontal="left"/>
    </xf>
    <xf numFmtId="0" fontId="6" fillId="0" borderId="0" xfId="0" applyFont="1" applyFill="1" applyBorder="1"/>
    <xf numFmtId="0" fontId="11" fillId="0" borderId="0" xfId="0" applyFont="1"/>
    <xf numFmtId="49" fontId="4" fillId="0" borderId="0" xfId="0" applyNumberFormat="1" applyFont="1" applyBorder="1" applyAlignment="1">
      <alignment horizontal="right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4" fillId="0" borderId="12" xfId="0" applyFont="1" applyBorder="1"/>
    <xf numFmtId="0" fontId="6" fillId="0" borderId="12" xfId="0" applyFont="1" applyBorder="1"/>
    <xf numFmtId="14" fontId="4" fillId="5" borderId="11" xfId="0" applyNumberFormat="1" applyFont="1" applyFill="1" applyBorder="1" applyProtection="1">
      <protection locked="0"/>
    </xf>
    <xf numFmtId="164" fontId="4" fillId="5" borderId="11" xfId="0" applyNumberFormat="1" applyFont="1" applyFill="1" applyBorder="1" applyAlignment="1" applyProtection="1">
      <alignment horizontal="right"/>
      <protection locked="0"/>
    </xf>
    <xf numFmtId="0" fontId="4" fillId="6" borderId="0" xfId="0" applyFont="1" applyFill="1"/>
    <xf numFmtId="164" fontId="4" fillId="6" borderId="0" xfId="0" applyNumberFormat="1" applyFont="1" applyFill="1"/>
    <xf numFmtId="165" fontId="6" fillId="0" borderId="0" xfId="0" applyNumberFormat="1" applyFont="1"/>
    <xf numFmtId="20" fontId="4" fillId="6" borderId="0" xfId="0" applyNumberFormat="1" applyFont="1" applyFill="1"/>
    <xf numFmtId="165" fontId="4" fillId="6" borderId="0" xfId="0" applyNumberFormat="1" applyFont="1" applyFill="1"/>
    <xf numFmtId="165" fontId="4" fillId="5" borderId="11" xfId="0" applyNumberFormat="1" applyFont="1" applyFill="1" applyBorder="1" applyAlignment="1" applyProtection="1">
      <alignment horizontal="right"/>
      <protection locked="0"/>
    </xf>
    <xf numFmtId="1" fontId="4" fillId="5" borderId="11" xfId="0" applyNumberFormat="1" applyFont="1" applyFill="1" applyBorder="1" applyAlignment="1" applyProtection="1">
      <alignment horizontal="right"/>
      <protection locked="0"/>
    </xf>
    <xf numFmtId="1" fontId="4" fillId="5" borderId="1" xfId="0" applyNumberFormat="1" applyFont="1" applyFill="1" applyBorder="1" applyAlignment="1" applyProtection="1">
      <alignment horizontal="right"/>
      <protection locked="0"/>
    </xf>
    <xf numFmtId="165" fontId="4" fillId="5" borderId="11" xfId="0" applyNumberFormat="1" applyFont="1" applyFill="1" applyBorder="1" applyProtection="1">
      <protection locked="0"/>
    </xf>
    <xf numFmtId="49" fontId="4" fillId="5" borderId="11" xfId="0" applyNumberFormat="1" applyFont="1" applyFill="1" applyBorder="1" applyAlignment="1" applyProtection="1">
      <alignment horizontal="left" vertical="top" wrapText="1"/>
      <protection locked="0"/>
    </xf>
    <xf numFmtId="1" fontId="4" fillId="5" borderId="11" xfId="0" applyNumberFormat="1" applyFont="1" applyFill="1" applyBorder="1" applyProtection="1">
      <protection locked="0"/>
    </xf>
    <xf numFmtId="49" fontId="4" fillId="5" borderId="18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Alignment="1">
      <alignment horizontal="right"/>
    </xf>
    <xf numFmtId="14" fontId="4" fillId="0" borderId="0" xfId="0" applyNumberFormat="1" applyFont="1"/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14" fillId="5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5" borderId="27" xfId="0" applyNumberFormat="1" applyFont="1" applyFill="1" applyBorder="1" applyAlignment="1" applyProtection="1">
      <alignment horizontal="center" vertical="top" wrapText="1"/>
      <protection locked="0"/>
    </xf>
    <xf numFmtId="49" fontId="4" fillId="5" borderId="14" xfId="0" applyNumberFormat="1" applyFont="1" applyFill="1" applyBorder="1" applyAlignment="1" applyProtection="1">
      <alignment horizontal="left"/>
      <protection locked="0"/>
    </xf>
    <xf numFmtId="49" fontId="4" fillId="5" borderId="13" xfId="0" applyNumberFormat="1" applyFont="1" applyFill="1" applyBorder="1" applyAlignment="1" applyProtection="1">
      <alignment horizontal="left"/>
      <protection locked="0"/>
    </xf>
    <xf numFmtId="49" fontId="4" fillId="5" borderId="15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9" fontId="4" fillId="5" borderId="4" xfId="0" applyNumberFormat="1" applyFont="1" applyFill="1" applyBorder="1" applyAlignment="1" applyProtection="1">
      <alignment horizontal="left"/>
      <protection locked="0"/>
    </xf>
    <xf numFmtId="49" fontId="4" fillId="5" borderId="6" xfId="0" applyNumberFormat="1" applyFont="1" applyFill="1" applyBorder="1" applyAlignment="1" applyProtection="1">
      <alignment horizontal="left"/>
      <protection locked="0"/>
    </xf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49" fontId="4" fillId="5" borderId="8" xfId="0" applyNumberFormat="1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0" fontId="4" fillId="5" borderId="9" xfId="0" applyFont="1" applyFill="1" applyBorder="1" applyAlignment="1" applyProtection="1">
      <alignment horizontal="left"/>
      <protection locked="0"/>
    </xf>
    <xf numFmtId="0" fontId="4" fillId="5" borderId="12" xfId="0" applyFont="1" applyFill="1" applyBorder="1" applyAlignment="1" applyProtection="1">
      <alignment horizontal="left"/>
      <protection locked="0"/>
    </xf>
    <xf numFmtId="0" fontId="4" fillId="5" borderId="14" xfId="0" applyFont="1" applyFill="1" applyBorder="1" applyAlignment="1" applyProtection="1">
      <alignment horizontal="left"/>
      <protection locked="0"/>
    </xf>
    <xf numFmtId="0" fontId="4" fillId="5" borderId="13" xfId="0" applyFont="1" applyFill="1" applyBorder="1" applyAlignment="1" applyProtection="1">
      <alignment horizontal="left"/>
      <protection locked="0"/>
    </xf>
    <xf numFmtId="0" fontId="4" fillId="5" borderId="15" xfId="0" applyFont="1" applyFill="1" applyBorder="1" applyAlignment="1" applyProtection="1">
      <alignment horizontal="left"/>
      <protection locked="0"/>
    </xf>
    <xf numFmtId="49" fontId="9" fillId="0" borderId="0" xfId="0" applyNumberFormat="1" applyFont="1" applyAlignment="1">
      <alignment horizontal="left" vertical="top" wrapText="1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4" fillId="5" borderId="13" xfId="0" applyNumberFormat="1" applyFont="1" applyFill="1" applyBorder="1" applyAlignment="1" applyProtection="1">
      <alignment horizontal="left"/>
      <protection locked="0"/>
    </xf>
    <xf numFmtId="167" fontId="4" fillId="5" borderId="15" xfId="0" applyNumberFormat="1" applyFont="1" applyFill="1" applyBorder="1" applyAlignment="1" applyProtection="1">
      <alignment horizontal="left"/>
      <protection locked="0"/>
    </xf>
    <xf numFmtId="0" fontId="4" fillId="5" borderId="14" xfId="0" applyFont="1" applyFill="1" applyBorder="1" applyAlignment="1" applyProtection="1">
      <protection locked="0"/>
    </xf>
    <xf numFmtId="0" fontId="4" fillId="5" borderId="13" xfId="0" applyFont="1" applyFill="1" applyBorder="1" applyAlignment="1" applyProtection="1">
      <protection locked="0"/>
    </xf>
    <xf numFmtId="0" fontId="4" fillId="5" borderId="15" xfId="0" applyFont="1" applyFill="1" applyBorder="1" applyAlignment="1" applyProtection="1">
      <protection locked="0"/>
    </xf>
    <xf numFmtId="49" fontId="4" fillId="5" borderId="19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 horizontal="left"/>
    </xf>
    <xf numFmtId="49" fontId="6" fillId="5" borderId="11" xfId="0" applyNumberFormat="1" applyFont="1" applyFill="1" applyBorder="1" applyAlignment="1" applyProtection="1">
      <alignment horizontal="left"/>
      <protection locked="0"/>
    </xf>
    <xf numFmtId="0" fontId="4" fillId="5" borderId="4" xfId="0" applyFont="1" applyFill="1" applyBorder="1" applyAlignment="1" applyProtection="1">
      <alignment horizontal="left" vertical="top" wrapText="1"/>
      <protection locked="0"/>
    </xf>
    <xf numFmtId="0" fontId="4" fillId="5" borderId="5" xfId="0" applyFont="1" applyFill="1" applyBorder="1" applyAlignment="1" applyProtection="1">
      <alignment horizontal="left" vertical="top" wrapText="1"/>
      <protection locked="0"/>
    </xf>
    <xf numFmtId="0" fontId="4" fillId="5" borderId="6" xfId="0" applyFont="1" applyFill="1" applyBorder="1" applyAlignment="1" applyProtection="1">
      <alignment horizontal="left" vertical="top" wrapText="1"/>
      <protection locked="0"/>
    </xf>
    <xf numFmtId="0" fontId="4" fillId="5" borderId="10" xfId="0" applyFont="1" applyFill="1" applyBorder="1" applyAlignment="1" applyProtection="1">
      <alignment horizontal="left" vertical="top" wrapText="1"/>
      <protection locked="0"/>
    </xf>
    <xf numFmtId="0" fontId="4" fillId="5" borderId="0" xfId="0" applyFont="1" applyFill="1" applyBorder="1" applyAlignment="1" applyProtection="1">
      <alignment horizontal="left" vertical="top" wrapText="1"/>
      <protection locked="0"/>
    </xf>
    <xf numFmtId="0" fontId="4" fillId="5" borderId="7" xfId="0" applyFont="1" applyFill="1" applyBorder="1" applyAlignment="1" applyProtection="1">
      <alignment horizontal="left" vertical="top" wrapText="1"/>
      <protection locked="0"/>
    </xf>
    <xf numFmtId="0" fontId="4" fillId="5" borderId="8" xfId="0" applyFont="1" applyFill="1" applyBorder="1" applyAlignment="1" applyProtection="1">
      <alignment horizontal="left" vertical="top" wrapText="1"/>
      <protection locked="0"/>
    </xf>
    <xf numFmtId="0" fontId="4" fillId="5" borderId="9" xfId="0" applyFont="1" applyFill="1" applyBorder="1" applyAlignment="1" applyProtection="1">
      <alignment horizontal="left" vertical="top" wrapText="1"/>
      <protection locked="0"/>
    </xf>
    <xf numFmtId="0" fontId="4" fillId="5" borderId="12" xfId="0" applyFont="1" applyFill="1" applyBorder="1" applyAlignment="1" applyProtection="1">
      <alignment horizontal="left" vertical="top" wrapText="1"/>
      <protection locked="0"/>
    </xf>
    <xf numFmtId="0" fontId="4" fillId="5" borderId="8" xfId="0" applyFont="1" applyFill="1" applyBorder="1" applyAlignment="1" applyProtection="1">
      <protection locked="0"/>
    </xf>
    <xf numFmtId="0" fontId="4" fillId="5" borderId="9" xfId="0" applyFont="1" applyFill="1" applyBorder="1" applyAlignment="1" applyProtection="1">
      <protection locked="0"/>
    </xf>
    <xf numFmtId="0" fontId="4" fillId="5" borderId="12" xfId="0" applyFont="1" applyFill="1" applyBorder="1" applyAlignment="1" applyProtection="1">
      <protection locked="0"/>
    </xf>
    <xf numFmtId="0" fontId="13" fillId="0" borderId="0" xfId="0" applyFont="1" applyAlignment="1">
      <alignment horizontal="left" vertical="top"/>
    </xf>
    <xf numFmtId="49" fontId="4" fillId="4" borderId="14" xfId="0" applyNumberFormat="1" applyFont="1" applyFill="1" applyBorder="1" applyAlignment="1" applyProtection="1">
      <alignment horizontal="left"/>
    </xf>
    <xf numFmtId="49" fontId="4" fillId="4" borderId="13" xfId="0" applyNumberFormat="1" applyFont="1" applyFill="1" applyBorder="1" applyAlignment="1" applyProtection="1">
      <alignment horizontal="left"/>
    </xf>
    <xf numFmtId="49" fontId="4" fillId="4" borderId="15" xfId="0" applyNumberFormat="1" applyFont="1" applyFill="1" applyBorder="1" applyAlignment="1" applyProtection="1">
      <alignment horizontal="left"/>
    </xf>
    <xf numFmtId="49" fontId="0" fillId="5" borderId="4" xfId="0" applyNumberFormat="1" applyFill="1" applyBorder="1" applyAlignment="1" applyProtection="1">
      <alignment horizontal="left" vertical="top" wrapText="1"/>
      <protection locked="0"/>
    </xf>
    <xf numFmtId="49" fontId="0" fillId="5" borderId="5" xfId="0" applyNumberFormat="1" applyFill="1" applyBorder="1" applyAlignment="1" applyProtection="1">
      <alignment horizontal="left" vertical="top" wrapText="1"/>
      <protection locked="0"/>
    </xf>
    <xf numFmtId="49" fontId="0" fillId="5" borderId="6" xfId="0" applyNumberFormat="1" applyFill="1" applyBorder="1" applyAlignment="1" applyProtection="1">
      <alignment horizontal="left" vertical="top" wrapText="1"/>
      <protection locked="0"/>
    </xf>
    <xf numFmtId="49" fontId="0" fillId="5" borderId="10" xfId="0" applyNumberFormat="1" applyFill="1" applyBorder="1" applyAlignment="1" applyProtection="1">
      <alignment horizontal="left" vertical="top" wrapText="1"/>
      <protection locked="0"/>
    </xf>
    <xf numFmtId="49" fontId="0" fillId="5" borderId="0" xfId="0" applyNumberFormat="1" applyFill="1" applyBorder="1" applyAlignment="1" applyProtection="1">
      <alignment horizontal="left" vertical="top" wrapText="1"/>
      <protection locked="0"/>
    </xf>
    <xf numFmtId="49" fontId="0" fillId="5" borderId="7" xfId="0" applyNumberFormat="1" applyFill="1" applyBorder="1" applyAlignment="1" applyProtection="1">
      <alignment horizontal="left" vertical="top" wrapText="1"/>
      <protection locked="0"/>
    </xf>
    <xf numFmtId="49" fontId="0" fillId="5" borderId="8" xfId="0" applyNumberFormat="1" applyFill="1" applyBorder="1" applyAlignment="1" applyProtection="1">
      <alignment horizontal="left" vertical="top" wrapText="1"/>
      <protection locked="0"/>
    </xf>
    <xf numFmtId="49" fontId="0" fillId="5" borderId="9" xfId="0" applyNumberFormat="1" applyFill="1" applyBorder="1" applyAlignment="1" applyProtection="1">
      <alignment horizontal="left" vertical="top" wrapText="1"/>
      <protection locked="0"/>
    </xf>
    <xf numFmtId="49" fontId="0" fillId="5" borderId="12" xfId="0" applyNumberFormat="1" applyFill="1" applyBorder="1" applyAlignment="1" applyProtection="1">
      <alignment horizontal="left" vertical="top" wrapText="1"/>
      <protection locked="0"/>
    </xf>
    <xf numFmtId="0" fontId="4" fillId="4" borderId="9" xfId="0" applyFont="1" applyFill="1" applyBorder="1" applyAlignment="1" applyProtection="1">
      <alignment horizontal="center"/>
    </xf>
    <xf numFmtId="49" fontId="7" fillId="0" borderId="0" xfId="0" applyNumberFormat="1" applyFont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290512</xdr:colOff>
      <xdr:row>53</xdr:row>
      <xdr:rowOff>152401</xdr:rowOff>
    </xdr:from>
    <xdr:to>
      <xdr:col>5</xdr:col>
      <xdr:colOff>809625</xdr:colOff>
      <xdr:row>54</xdr:row>
      <xdr:rowOff>138114</xdr:rowOff>
    </xdr:to>
    <xdr:sp macro="" textlink="">
      <xdr:nvSpPr>
        <xdr:cNvPr id="2" name="Pfeil nach rechts 1"/>
        <xdr:cNvSpPr/>
      </xdr:nvSpPr>
      <xdr:spPr>
        <a:xfrm>
          <a:off x="3509962" y="7658101"/>
          <a:ext cx="519113" cy="166688"/>
        </a:xfrm>
        <a:prstGeom prst="rightArrow">
          <a:avLst/>
        </a:prstGeom>
        <a:gradFill flip="none" rotWithShape="1">
          <a:gsLst>
            <a:gs pos="52000">
              <a:schemeClr val="tx1"/>
            </a:gs>
            <a:gs pos="83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66675</xdr:rowOff>
        </xdr:from>
        <xdr:to>
          <xdr:col>8</xdr:col>
          <xdr:colOff>66675</xdr:colOff>
          <xdr:row>64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Ich habe für Anmerkungen/Bemerkungen das Zusatzblatt ausgefüllt!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R79"/>
  <sheetViews>
    <sheetView showGridLines="0" showRowColHeaders="0" tabSelected="1" showRuler="0" zoomScaleNormal="100" workbookViewId="0">
      <selection activeCell="C3" sqref="C3:G3"/>
    </sheetView>
  </sheetViews>
  <sheetFormatPr baseColWidth="10" defaultRowHeight="14.25" x14ac:dyDescent="0.2"/>
  <cols>
    <col min="1" max="1" width="4.375" customWidth="1"/>
    <col min="2" max="2" width="22" customWidth="1"/>
    <col min="3" max="3" width="3.375" customWidth="1"/>
    <col min="4" max="5" width="10.375" customWidth="1"/>
    <col min="6" max="6" width="10.75" customWidth="1"/>
    <col min="7" max="7" width="10.5" customWidth="1"/>
    <col min="9" max="9" width="9.75" customWidth="1"/>
    <col min="10" max="10" width="6.5" hidden="1" customWidth="1"/>
    <col min="11" max="11" width="20.125" hidden="1" customWidth="1"/>
    <col min="12" max="12" width="13.25" hidden="1" customWidth="1"/>
    <col min="13" max="16" width="11" hidden="1" customWidth="1"/>
    <col min="17" max="17" width="11" customWidth="1"/>
  </cols>
  <sheetData>
    <row r="1" spans="2:17" ht="20.25" x14ac:dyDescent="0.3">
      <c r="B1" s="148" t="s">
        <v>38</v>
      </c>
      <c r="C1" s="148"/>
      <c r="D1" s="148"/>
      <c r="E1" s="148"/>
      <c r="F1" s="148"/>
      <c r="G1" s="148"/>
      <c r="H1" s="148"/>
      <c r="I1" s="148"/>
    </row>
    <row r="2" spans="2:17" s="2" customFormat="1" ht="3.95" customHeight="1" thickBot="1" x14ac:dyDescent="0.25"/>
    <row r="3" spans="2:17" ht="15" thickTop="1" x14ac:dyDescent="0.2">
      <c r="B3" s="2" t="s">
        <v>55</v>
      </c>
      <c r="C3" s="113"/>
      <c r="D3" s="114"/>
      <c r="E3" s="114"/>
      <c r="F3" s="114"/>
      <c r="G3" s="147"/>
      <c r="H3" s="133" t="s">
        <v>31</v>
      </c>
      <c r="I3" s="134"/>
      <c r="J3" s="1"/>
      <c r="K3" s="1"/>
      <c r="L3" s="1"/>
    </row>
    <row r="4" spans="2:17" x14ac:dyDescent="0.2">
      <c r="B4" s="2" t="s">
        <v>54</v>
      </c>
      <c r="C4" s="113"/>
      <c r="D4" s="114"/>
      <c r="E4" s="114"/>
      <c r="F4" s="114"/>
      <c r="G4" s="147"/>
      <c r="H4" s="68" t="s">
        <v>32</v>
      </c>
      <c r="I4" s="69"/>
      <c r="J4" s="1"/>
      <c r="K4" s="1"/>
      <c r="L4" s="1"/>
    </row>
    <row r="5" spans="2:17" x14ac:dyDescent="0.2">
      <c r="B5" s="2" t="s">
        <v>39</v>
      </c>
      <c r="C5" s="113"/>
      <c r="D5" s="114"/>
      <c r="E5" s="114"/>
      <c r="F5" s="114"/>
      <c r="G5" s="147"/>
      <c r="H5" s="68" t="s">
        <v>35</v>
      </c>
      <c r="I5" s="69"/>
      <c r="J5" s="1"/>
      <c r="K5" s="1"/>
      <c r="L5" s="1"/>
    </row>
    <row r="6" spans="2:17" x14ac:dyDescent="0.2">
      <c r="B6" s="2" t="s">
        <v>40</v>
      </c>
      <c r="C6" s="113"/>
      <c r="D6" s="114"/>
      <c r="E6" s="114"/>
      <c r="F6" s="114"/>
      <c r="G6" s="147"/>
      <c r="H6" s="135" t="s">
        <v>33</v>
      </c>
      <c r="I6" s="136"/>
      <c r="J6" s="1"/>
      <c r="K6" s="1"/>
      <c r="L6" s="1"/>
    </row>
    <row r="7" spans="2:17" x14ac:dyDescent="0.2">
      <c r="B7" s="2" t="s">
        <v>41</v>
      </c>
      <c r="C7" s="113"/>
      <c r="D7" s="114"/>
      <c r="E7" s="114"/>
      <c r="F7" s="114"/>
      <c r="G7" s="147"/>
      <c r="H7" s="135"/>
      <c r="I7" s="136"/>
      <c r="J7" s="1"/>
      <c r="K7" s="1"/>
      <c r="L7" s="1"/>
    </row>
    <row r="8" spans="2:17" x14ac:dyDescent="0.2">
      <c r="B8" s="2" t="s">
        <v>42</v>
      </c>
      <c r="C8" s="113"/>
      <c r="D8" s="114"/>
      <c r="E8" s="114"/>
      <c r="F8" s="114"/>
      <c r="G8" s="147"/>
      <c r="H8" s="135" t="s">
        <v>34</v>
      </c>
      <c r="I8" s="136"/>
      <c r="J8" s="1"/>
      <c r="K8" s="1"/>
      <c r="L8" s="1"/>
    </row>
    <row r="9" spans="2:17" ht="15" thickBot="1" x14ac:dyDescent="0.25">
      <c r="B9" s="2" t="s">
        <v>43</v>
      </c>
      <c r="C9" s="113"/>
      <c r="D9" s="114"/>
      <c r="E9" s="114"/>
      <c r="F9" s="114"/>
      <c r="G9" s="147"/>
      <c r="H9" s="139"/>
      <c r="I9" s="140"/>
      <c r="J9" s="1"/>
      <c r="K9" s="1"/>
      <c r="L9" s="1"/>
      <c r="Q9" s="1"/>
    </row>
    <row r="10" spans="2:17" ht="15" thickTop="1" x14ac:dyDescent="0.2">
      <c r="B10" s="2" t="s">
        <v>44</v>
      </c>
      <c r="C10" s="113"/>
      <c r="D10" s="114"/>
      <c r="E10" s="114"/>
      <c r="F10" s="114"/>
      <c r="G10" s="115"/>
      <c r="H10" s="137"/>
      <c r="I10" s="138"/>
      <c r="J10" s="1"/>
      <c r="K10" s="1"/>
      <c r="L10" s="1"/>
    </row>
    <row r="11" spans="2:17" x14ac:dyDescent="0.2">
      <c r="B11" s="2" t="s">
        <v>51</v>
      </c>
      <c r="C11" s="2"/>
      <c r="D11" s="159"/>
      <c r="E11" s="160"/>
      <c r="F11" s="161"/>
      <c r="G11" s="4" t="s">
        <v>10</v>
      </c>
      <c r="H11" s="126"/>
      <c r="I11" s="128"/>
    </row>
    <row r="12" spans="2:17" x14ac:dyDescent="0.2">
      <c r="B12" s="3" t="s">
        <v>9</v>
      </c>
      <c r="C12" s="3"/>
      <c r="D12" s="144"/>
      <c r="E12" s="145"/>
      <c r="F12" s="146"/>
      <c r="G12" s="4"/>
      <c r="H12" s="2"/>
      <c r="I12" s="2"/>
    </row>
    <row r="13" spans="2:17" x14ac:dyDescent="0.2">
      <c r="B13" s="2" t="s">
        <v>50</v>
      </c>
      <c r="C13" s="2"/>
      <c r="D13" s="144"/>
      <c r="E13" s="145"/>
      <c r="F13" s="146"/>
      <c r="G13" s="4" t="s">
        <v>10</v>
      </c>
      <c r="H13" s="126"/>
      <c r="I13" s="128"/>
    </row>
    <row r="14" spans="2:17" x14ac:dyDescent="0.2">
      <c r="B14" s="3" t="s">
        <v>9</v>
      </c>
      <c r="C14" s="3"/>
      <c r="D14" s="144"/>
      <c r="E14" s="145"/>
      <c r="F14" s="146"/>
      <c r="G14" s="2"/>
      <c r="H14" s="2"/>
      <c r="I14" s="2"/>
    </row>
    <row r="15" spans="2:17" s="2" customFormat="1" ht="3.95" hidden="1" customHeight="1" x14ac:dyDescent="0.2"/>
    <row r="16" spans="2:17" s="2" customFormat="1" ht="12.75" x14ac:dyDescent="0.2">
      <c r="D16" s="4" t="s">
        <v>0</v>
      </c>
      <c r="E16" s="4" t="s">
        <v>1</v>
      </c>
      <c r="F16" s="71" t="str">
        <f>IF(D18&lt;D17,"FEHLER: Reisebeginn liegt nach Reiseende!",IF(AND(O45=0,E18&lt;E17),"FEHLER: Reisebeginn liegt nach Reiseende!",""))</f>
        <v/>
      </c>
    </row>
    <row r="17" spans="2:11" s="2" customFormat="1" ht="12.75" x14ac:dyDescent="0.2">
      <c r="B17" s="2" t="s">
        <v>62</v>
      </c>
      <c r="D17" s="88"/>
      <c r="E17" s="89"/>
      <c r="F17" s="29">
        <v>1</v>
      </c>
    </row>
    <row r="18" spans="2:11" s="2" customFormat="1" ht="12.75" x14ac:dyDescent="0.2">
      <c r="B18" s="2" t="s">
        <v>63</v>
      </c>
      <c r="D18" s="88"/>
      <c r="E18" s="89"/>
      <c r="F18" s="6"/>
      <c r="G18" s="3"/>
    </row>
    <row r="19" spans="2:11" s="2" customFormat="1" ht="4.5" customHeight="1" x14ac:dyDescent="0.2">
      <c r="D19" s="57"/>
      <c r="E19" s="57"/>
      <c r="F19" s="5"/>
    </row>
    <row r="20" spans="2:11" s="2" customFormat="1" ht="12.75" x14ac:dyDescent="0.2">
      <c r="B20" s="130" t="s">
        <v>46</v>
      </c>
      <c r="C20" s="131"/>
      <c r="D20" s="131"/>
      <c r="E20" s="131"/>
      <c r="F20" s="132"/>
      <c r="G20" s="96"/>
      <c r="H20" s="56" t="s">
        <v>90</v>
      </c>
      <c r="I20" s="7">
        <f>G20*0.3</f>
        <v>0</v>
      </c>
    </row>
    <row r="21" spans="2:11" s="2" customFormat="1" ht="3.95" customHeight="1" x14ac:dyDescent="0.2">
      <c r="B21" s="27"/>
      <c r="C21" s="27"/>
      <c r="D21" s="27"/>
      <c r="E21" s="27"/>
      <c r="G21" s="36"/>
      <c r="H21" s="48"/>
      <c r="I21" s="8"/>
    </row>
    <row r="22" spans="2:11" s="2" customFormat="1" ht="12.75" x14ac:dyDescent="0.2">
      <c r="B22" s="16" t="s">
        <v>45</v>
      </c>
      <c r="C22" s="84"/>
      <c r="D22" s="95"/>
      <c r="E22" s="49"/>
      <c r="F22" s="131" t="s">
        <v>36</v>
      </c>
      <c r="G22" s="131"/>
      <c r="H22" s="53" t="s">
        <v>25</v>
      </c>
      <c r="I22" s="8"/>
    </row>
    <row r="23" spans="2:11" s="2" customFormat="1" ht="12.75" x14ac:dyDescent="0.2">
      <c r="B23" s="50" t="s">
        <v>11</v>
      </c>
      <c r="C23" s="85"/>
      <c r="D23" s="95"/>
      <c r="E23" s="51"/>
      <c r="F23" s="149"/>
      <c r="G23" s="149"/>
      <c r="H23" s="95"/>
      <c r="I23" s="8"/>
    </row>
    <row r="24" spans="2:11" s="2" customFormat="1" ht="12.75" x14ac:dyDescent="0.2">
      <c r="B24" s="50" t="s">
        <v>12</v>
      </c>
      <c r="C24" s="85"/>
      <c r="D24" s="95"/>
      <c r="E24" s="51"/>
      <c r="F24" s="149"/>
      <c r="G24" s="149"/>
      <c r="H24" s="95"/>
      <c r="I24" s="8"/>
    </row>
    <row r="25" spans="2:11" s="2" customFormat="1" ht="12.75" x14ac:dyDescent="0.2">
      <c r="B25" s="25"/>
      <c r="C25" s="34"/>
      <c r="D25" s="34"/>
      <c r="E25" s="34"/>
      <c r="F25" s="52" t="s">
        <v>13</v>
      </c>
      <c r="G25" s="97"/>
      <c r="H25" s="42" t="s">
        <v>22</v>
      </c>
      <c r="I25" s="10">
        <f>D22+D23+D24+H23+H24</f>
        <v>0</v>
      </c>
      <c r="K25" s="103">
        <v>43466</v>
      </c>
    </row>
    <row r="26" spans="2:11" s="2" customFormat="1" ht="12.75" x14ac:dyDescent="0.2">
      <c r="B26" s="25" t="s">
        <v>14</v>
      </c>
      <c r="C26" s="24"/>
      <c r="D26" s="150"/>
      <c r="E26" s="151"/>
      <c r="F26" s="151"/>
      <c r="G26" s="151"/>
      <c r="H26" s="152"/>
      <c r="I26" s="8"/>
      <c r="K26" s="103">
        <v>47483</v>
      </c>
    </row>
    <row r="27" spans="2:11" s="2" customFormat="1" ht="12.75" x14ac:dyDescent="0.2">
      <c r="B27" s="25"/>
      <c r="C27" s="24"/>
      <c r="D27" s="153"/>
      <c r="E27" s="154"/>
      <c r="F27" s="154"/>
      <c r="G27" s="154"/>
      <c r="H27" s="155"/>
      <c r="I27" s="8"/>
    </row>
    <row r="28" spans="2:11" s="2" customFormat="1" ht="12.75" x14ac:dyDescent="0.2">
      <c r="B28" s="37"/>
      <c r="C28" s="86"/>
      <c r="D28" s="156"/>
      <c r="E28" s="157"/>
      <c r="F28" s="157"/>
      <c r="G28" s="157"/>
      <c r="H28" s="158"/>
      <c r="I28" s="8"/>
    </row>
    <row r="29" spans="2:11" s="2" customFormat="1" ht="21.75" customHeight="1" x14ac:dyDescent="0.2">
      <c r="D29" s="11"/>
      <c r="E29" s="11"/>
      <c r="F29" s="11"/>
      <c r="G29" s="11"/>
      <c r="H29" s="11"/>
      <c r="I29" s="8"/>
    </row>
    <row r="30" spans="2:11" s="2" customFormat="1" ht="12.75" customHeight="1" x14ac:dyDescent="0.2">
      <c r="B30" s="16" t="s">
        <v>15</v>
      </c>
      <c r="C30" s="84"/>
      <c r="D30" s="98"/>
      <c r="E30" s="104" t="s">
        <v>16</v>
      </c>
      <c r="F30" s="105"/>
      <c r="G30" s="105"/>
      <c r="H30" s="106"/>
      <c r="I30" s="8"/>
    </row>
    <row r="31" spans="2:11" s="2" customFormat="1" ht="12.75" customHeight="1" x14ac:dyDescent="0.2">
      <c r="B31" s="46" t="s">
        <v>17</v>
      </c>
      <c r="C31" s="87"/>
      <c r="D31" s="98"/>
      <c r="E31" s="107" t="s">
        <v>16</v>
      </c>
      <c r="F31" s="108"/>
      <c r="G31" s="108"/>
      <c r="H31" s="47" t="s">
        <v>22</v>
      </c>
      <c r="I31" s="10">
        <f>D30+D31</f>
        <v>0</v>
      </c>
    </row>
    <row r="32" spans="2:11" s="2" customFormat="1" ht="15.75" customHeight="1" x14ac:dyDescent="0.2">
      <c r="B32" s="45"/>
      <c r="C32" s="45"/>
      <c r="D32" s="58"/>
      <c r="E32" s="28"/>
      <c r="F32" s="28"/>
      <c r="G32" s="28"/>
      <c r="H32" s="12"/>
      <c r="I32" s="10"/>
    </row>
    <row r="33" spans="2:15" s="2" customFormat="1" ht="12.75" x14ac:dyDescent="0.2">
      <c r="B33" s="31" t="s">
        <v>21</v>
      </c>
      <c r="C33" s="17"/>
      <c r="D33" s="32"/>
      <c r="E33" s="32"/>
      <c r="F33" s="99" t="s">
        <v>19</v>
      </c>
      <c r="G33" s="31"/>
      <c r="H33" s="44"/>
      <c r="I33" s="8"/>
    </row>
    <row r="34" spans="2:15" s="2" customFormat="1" ht="12.75" customHeight="1" x14ac:dyDescent="0.2">
      <c r="B34" s="25"/>
      <c r="C34" s="34"/>
      <c r="D34" s="28"/>
      <c r="E34" s="28"/>
      <c r="F34" s="28"/>
      <c r="G34" s="28"/>
      <c r="H34" s="33"/>
      <c r="I34" s="8"/>
    </row>
    <row r="35" spans="2:15" s="2" customFormat="1" ht="12.75" customHeight="1" x14ac:dyDescent="0.2">
      <c r="B35" s="25" t="s">
        <v>69</v>
      </c>
      <c r="C35" s="34"/>
      <c r="D35" s="34"/>
      <c r="E35" s="34"/>
      <c r="F35" s="34"/>
      <c r="G35" s="116" t="str">
        <f>IF(AND(F33="JA",E17=""),"Nicht zulässig, weil die Uhrzeiten beim Reisebeginn bzw. Reiseende fehlen!",IF(AND(F33="JA",E18=""),"Nicht zulässig, weil die Uhrzeiten beim Reisebeginn bzw. Reiseende fehlen!",""))</f>
        <v/>
      </c>
      <c r="H35" s="117"/>
      <c r="I35" s="8"/>
      <c r="K35" s="2" t="s">
        <v>86</v>
      </c>
      <c r="L35" s="13">
        <v>14</v>
      </c>
    </row>
    <row r="36" spans="2:15" s="2" customFormat="1" ht="12.75" x14ac:dyDescent="0.2">
      <c r="B36" s="25" t="s">
        <v>56</v>
      </c>
      <c r="C36" s="34"/>
      <c r="D36" s="34"/>
      <c r="E36" s="34"/>
      <c r="F36" s="34"/>
      <c r="G36" s="116"/>
      <c r="H36" s="117"/>
      <c r="I36" s="8"/>
      <c r="K36" s="2" t="s">
        <v>2</v>
      </c>
      <c r="L36" s="13">
        <v>28</v>
      </c>
    </row>
    <row r="37" spans="2:15" s="2" customFormat="1" ht="12.75" x14ac:dyDescent="0.2">
      <c r="B37" s="25"/>
      <c r="C37" s="24"/>
      <c r="D37" s="30" t="s">
        <v>20</v>
      </c>
      <c r="E37" s="30" t="s">
        <v>3</v>
      </c>
      <c r="F37" s="30" t="s">
        <v>4</v>
      </c>
      <c r="G37" s="116"/>
      <c r="H37" s="117"/>
      <c r="I37" s="59"/>
    </row>
    <row r="38" spans="2:15" s="2" customFormat="1" ht="12.75" x14ac:dyDescent="0.2">
      <c r="B38" s="25" t="s">
        <v>5</v>
      </c>
      <c r="C38" s="24"/>
      <c r="D38" s="100"/>
      <c r="E38" s="100"/>
      <c r="F38" s="100"/>
      <c r="G38" s="116"/>
      <c r="H38" s="117"/>
      <c r="I38" s="60"/>
      <c r="J38" s="25"/>
      <c r="K38" s="13">
        <f>IF(D38=1,4.8,0)</f>
        <v>0</v>
      </c>
      <c r="L38" s="13">
        <f>IF(E38&gt;=1,E38*4.8,0)</f>
        <v>0</v>
      </c>
      <c r="M38" s="13">
        <f>IF(F38=1,4.8,0)</f>
        <v>0</v>
      </c>
      <c r="N38" s="2" t="s">
        <v>19</v>
      </c>
    </row>
    <row r="39" spans="2:15" s="2" customFormat="1" ht="12.75" x14ac:dyDescent="0.2">
      <c r="B39" s="25" t="s">
        <v>6</v>
      </c>
      <c r="C39" s="24"/>
      <c r="D39" s="100"/>
      <c r="E39" s="100"/>
      <c r="F39" s="100"/>
      <c r="G39" s="116"/>
      <c r="H39" s="117"/>
      <c r="I39" s="60"/>
      <c r="J39" s="25"/>
      <c r="K39" s="13">
        <f>IF(D39=1,9.6,0)</f>
        <v>0</v>
      </c>
      <c r="L39" s="13">
        <f>IF(E39&gt;=1,E39*9.6,0)</f>
        <v>0</v>
      </c>
      <c r="M39" s="13">
        <f>IF(F39=1,9.6,0)</f>
        <v>0</v>
      </c>
      <c r="N39" s="2" t="s">
        <v>18</v>
      </c>
    </row>
    <row r="40" spans="2:15" s="2" customFormat="1" ht="12.75" x14ac:dyDescent="0.2">
      <c r="B40" s="25" t="s">
        <v>7</v>
      </c>
      <c r="C40" s="24"/>
      <c r="D40" s="100"/>
      <c r="E40" s="100"/>
      <c r="F40" s="100"/>
      <c r="G40" s="116"/>
      <c r="H40" s="117"/>
      <c r="I40" s="60"/>
      <c r="J40" s="25"/>
      <c r="K40" s="13">
        <f>IF(D40=1,9.6,0)</f>
        <v>0</v>
      </c>
      <c r="L40" s="13">
        <f>IF(E40&gt;=1,E40*9.6,0)</f>
        <v>0</v>
      </c>
      <c r="M40" s="13">
        <f>IF(F40=1,9.6,0)</f>
        <v>0</v>
      </c>
    </row>
    <row r="41" spans="2:15" s="2" customFormat="1" ht="12.75" hidden="1" x14ac:dyDescent="0.2">
      <c r="B41" s="25" t="s">
        <v>8</v>
      </c>
      <c r="C41" s="34"/>
      <c r="D41" s="35" t="e">
        <f>IF(#REF!-J41&lt;0,0,#REF!-J41)</f>
        <v>#REF!</v>
      </c>
      <c r="E41" s="35" t="e">
        <f>IF(#REF!-K41&lt;0,0,#REF!-K41)</f>
        <v>#REF!</v>
      </c>
      <c r="F41" s="35" t="e">
        <f>IF(#REF!-L41&lt;0,0,#REF!-L41)</f>
        <v>#REF!</v>
      </c>
      <c r="G41" s="34"/>
      <c r="H41" s="24"/>
      <c r="I41" s="8"/>
      <c r="J41" s="26">
        <f>SUM(K38:K40)</f>
        <v>0</v>
      </c>
      <c r="K41" s="13">
        <f>SUM(L38:L40)</f>
        <v>0</v>
      </c>
      <c r="L41" s="13">
        <f>SUM(M38:M40)</f>
        <v>0</v>
      </c>
    </row>
    <row r="42" spans="2:15" s="2" customFormat="1" ht="12.75" x14ac:dyDescent="0.2">
      <c r="B42" s="37"/>
      <c r="C42" s="38"/>
      <c r="D42" s="38" t="s">
        <v>47</v>
      </c>
      <c r="E42" s="38"/>
      <c r="F42" s="39"/>
      <c r="G42" s="39"/>
      <c r="H42" s="43" t="s">
        <v>22</v>
      </c>
      <c r="I42" s="10">
        <f>IF(F33="Ja",IF(L46=1,L51,IF(L46=2,L53,IF(L46&gt;2,L54,0))),0)</f>
        <v>0</v>
      </c>
      <c r="J42" s="13"/>
      <c r="K42" s="92">
        <f>SUM(K38:K40)</f>
        <v>0</v>
      </c>
      <c r="L42" s="92">
        <f>SUM(L38:L40)</f>
        <v>0</v>
      </c>
      <c r="M42" s="92">
        <f>SUM(M38:M40)</f>
        <v>0</v>
      </c>
    </row>
    <row r="43" spans="2:15" s="2" customFormat="1" ht="3.95" customHeight="1" x14ac:dyDescent="0.2">
      <c r="B43" s="56"/>
      <c r="C43" s="34"/>
      <c r="D43" s="34"/>
      <c r="E43" s="34"/>
      <c r="F43" s="35"/>
      <c r="G43" s="35"/>
      <c r="H43" s="42"/>
      <c r="I43" s="10"/>
      <c r="J43" s="13"/>
      <c r="K43" s="13"/>
    </row>
    <row r="44" spans="2:15" s="2" customFormat="1" ht="12.75" x14ac:dyDescent="0.2">
      <c r="B44" s="16" t="s">
        <v>37</v>
      </c>
      <c r="C44" s="83"/>
      <c r="D44" s="17"/>
      <c r="E44" s="40"/>
      <c r="F44" s="17"/>
      <c r="G44" s="17"/>
      <c r="H44" s="41"/>
      <c r="I44" s="10"/>
      <c r="K44" s="90" t="s">
        <v>78</v>
      </c>
      <c r="L44" s="91">
        <v>0.99930555555555556</v>
      </c>
      <c r="M44" s="91">
        <v>6.9444444444444447E-4</v>
      </c>
      <c r="N44" s="90" t="s">
        <v>83</v>
      </c>
      <c r="O44" s="93">
        <v>0.33333333333333331</v>
      </c>
    </row>
    <row r="45" spans="2:15" s="2" customFormat="1" ht="12.75" x14ac:dyDescent="0.2">
      <c r="B45" s="54" t="s">
        <v>24</v>
      </c>
      <c r="C45" s="55"/>
      <c r="D45" s="55"/>
      <c r="E45" s="55"/>
      <c r="F45" s="55" t="s">
        <v>25</v>
      </c>
      <c r="G45" s="34"/>
      <c r="H45" s="42"/>
      <c r="I45" s="10"/>
      <c r="K45" s="90" t="s">
        <v>79</v>
      </c>
      <c r="L45" s="91">
        <v>0</v>
      </c>
      <c r="M45" s="90"/>
      <c r="N45" s="90" t="s">
        <v>87</v>
      </c>
      <c r="O45" s="90">
        <f>IF(D17=D18,0,2)</f>
        <v>0</v>
      </c>
    </row>
    <row r="46" spans="2:15" s="2" customFormat="1" ht="12.75" x14ac:dyDescent="0.2">
      <c r="B46" s="113"/>
      <c r="C46" s="114"/>
      <c r="D46" s="114"/>
      <c r="E46" s="115"/>
      <c r="F46" s="98"/>
      <c r="G46" s="34"/>
      <c r="H46" s="42"/>
      <c r="I46" s="10"/>
      <c r="K46" s="90" t="s">
        <v>76</v>
      </c>
      <c r="L46" s="90">
        <f>D18-D17+1</f>
        <v>1</v>
      </c>
      <c r="M46" s="90"/>
    </row>
    <row r="47" spans="2:15" s="2" customFormat="1" ht="12.75" x14ac:dyDescent="0.2">
      <c r="B47" s="113"/>
      <c r="C47" s="114"/>
      <c r="D47" s="114"/>
      <c r="E47" s="115"/>
      <c r="F47" s="98"/>
      <c r="G47" s="34"/>
      <c r="H47" s="42"/>
      <c r="I47" s="10"/>
      <c r="K47" s="90" t="s">
        <v>77</v>
      </c>
      <c r="L47" s="91">
        <f>IF(L46=1,E18-E17,0)</f>
        <v>0</v>
      </c>
      <c r="M47" s="90"/>
    </row>
    <row r="48" spans="2:15" s="2" customFormat="1" ht="12.75" x14ac:dyDescent="0.2">
      <c r="B48" s="113"/>
      <c r="C48" s="114"/>
      <c r="D48" s="114"/>
      <c r="E48" s="115"/>
      <c r="F48" s="98"/>
      <c r="G48" s="34"/>
      <c r="H48" s="42"/>
      <c r="I48" s="10"/>
      <c r="K48" s="90" t="s">
        <v>80</v>
      </c>
      <c r="L48" s="91">
        <f>IF(L46&gt;1,L44-E17+M44,0)</f>
        <v>0</v>
      </c>
      <c r="M48" s="90"/>
    </row>
    <row r="49" spans="2:18" s="2" customFormat="1" ht="12.75" x14ac:dyDescent="0.2">
      <c r="B49" s="113"/>
      <c r="C49" s="114"/>
      <c r="D49" s="114"/>
      <c r="E49" s="115"/>
      <c r="F49" s="98"/>
      <c r="G49" s="34"/>
      <c r="H49" s="42"/>
      <c r="I49" s="10"/>
      <c r="K49" s="90" t="s">
        <v>81</v>
      </c>
      <c r="L49" s="91">
        <f>IF(L46&gt;1,E18,0)</f>
        <v>0</v>
      </c>
      <c r="M49" s="90"/>
    </row>
    <row r="50" spans="2:18" s="2" customFormat="1" ht="12.75" x14ac:dyDescent="0.2">
      <c r="B50" s="113"/>
      <c r="C50" s="114"/>
      <c r="D50" s="114"/>
      <c r="E50" s="115"/>
      <c r="F50" s="98"/>
      <c r="G50" s="38"/>
      <c r="H50" s="43" t="s">
        <v>22</v>
      </c>
      <c r="I50" s="10">
        <f>F47+F48+F49+F50+F46</f>
        <v>0</v>
      </c>
    </row>
    <row r="51" spans="2:18" s="2" customFormat="1" ht="13.5" thickBot="1" x14ac:dyDescent="0.25">
      <c r="B51" s="23"/>
      <c r="C51" s="23"/>
      <c r="D51" s="23"/>
      <c r="H51" s="9" t="s">
        <v>23</v>
      </c>
      <c r="I51" s="15">
        <f>I25+I31+I42+I50+I20</f>
        <v>0</v>
      </c>
      <c r="K51" s="90" t="s">
        <v>82</v>
      </c>
      <c r="L51" s="94">
        <f>IF(L46=1,IF(AND(L47&gt;O44,K42&lt;=L35),L35-K42,0),0)</f>
        <v>0</v>
      </c>
    </row>
    <row r="52" spans="2:18" s="2" customFormat="1" ht="3.95" customHeight="1" thickTop="1" x14ac:dyDescent="0.2"/>
    <row r="53" spans="2:18" s="2" customFormat="1" ht="12.75" x14ac:dyDescent="0.2">
      <c r="B53" s="16" t="s">
        <v>26</v>
      </c>
      <c r="C53" s="83"/>
      <c r="D53" s="17"/>
      <c r="E53" s="17"/>
      <c r="F53" s="17"/>
      <c r="G53" s="17"/>
      <c r="H53" s="17"/>
      <c r="I53" s="18"/>
      <c r="K53" s="90" t="s">
        <v>84</v>
      </c>
      <c r="L53" s="94">
        <f>IF(L46=2,M53+N53,0)</f>
        <v>0</v>
      </c>
      <c r="M53" s="94">
        <f>IF(L46=2,IF(AND(L48&gt;O44,K42&lt;=L35),L35-K42,0),0)</f>
        <v>0</v>
      </c>
      <c r="N53" s="94">
        <f>IF(L46=2,IF(AND(L49&gt;O44,M42&lt;=L35),L35-M42,0),0)</f>
        <v>0</v>
      </c>
    </row>
    <row r="54" spans="2:18" ht="14.25" customHeight="1" x14ac:dyDescent="0.2">
      <c r="B54" s="109" t="s">
        <v>52</v>
      </c>
      <c r="C54" s="110"/>
      <c r="D54" s="110"/>
      <c r="E54" s="110"/>
      <c r="F54" s="110"/>
      <c r="G54" s="111" t="s">
        <v>19</v>
      </c>
      <c r="H54" s="70"/>
      <c r="I54" s="19"/>
      <c r="J54" s="2"/>
      <c r="K54" s="90" t="s">
        <v>85</v>
      </c>
      <c r="L54" s="94">
        <f>SUM(M54:O54)</f>
        <v>0</v>
      </c>
      <c r="M54" s="94">
        <f>IF(L46&gt;2,IF(AND(L48&gt;O44,K42&lt;=L35),L35-K42,0),0)</f>
        <v>0</v>
      </c>
      <c r="N54" s="94">
        <f>IF(L46&gt;2,IF(AND(L49&gt;O44,M42&lt;=L35),L35-M42,0),0)</f>
        <v>0</v>
      </c>
      <c r="O54" s="94">
        <f>IF(L46&gt;2,IF(L42&lt;=(L36*P54),(L36*P54)-L42,0),0)</f>
        <v>0</v>
      </c>
      <c r="P54" s="90">
        <f>L46-2</f>
        <v>-1</v>
      </c>
      <c r="Q54" s="2"/>
      <c r="R54" s="2"/>
    </row>
    <row r="55" spans="2:18" x14ac:dyDescent="0.2">
      <c r="B55" s="109"/>
      <c r="C55" s="110"/>
      <c r="D55" s="110"/>
      <c r="E55" s="110"/>
      <c r="F55" s="110"/>
      <c r="G55" s="112"/>
      <c r="H55" s="70"/>
      <c r="I55" s="19"/>
      <c r="J55" s="2"/>
      <c r="K55" s="2"/>
      <c r="L55" s="2"/>
      <c r="M55" s="2"/>
      <c r="N55" s="2"/>
      <c r="O55" s="2"/>
      <c r="P55" s="2"/>
      <c r="Q55" s="2"/>
      <c r="R55" s="2"/>
    </row>
    <row r="56" spans="2:18" x14ac:dyDescent="0.2">
      <c r="B56" s="20" t="s">
        <v>27</v>
      </c>
      <c r="C56" s="126"/>
      <c r="D56" s="127"/>
      <c r="E56" s="128"/>
      <c r="F56" s="21"/>
      <c r="G56" s="21" t="s">
        <v>53</v>
      </c>
      <c r="H56" s="124"/>
      <c r="I56" s="125"/>
      <c r="J56" s="2"/>
      <c r="K56" s="2"/>
      <c r="L56" s="2"/>
      <c r="M56" s="2"/>
      <c r="N56" s="2"/>
      <c r="O56" s="2"/>
      <c r="P56" s="2"/>
      <c r="Q56" s="2"/>
      <c r="R56" s="2"/>
    </row>
    <row r="57" spans="2:18" ht="3.75" customHeight="1" x14ac:dyDescent="0.2">
      <c r="J57" s="2"/>
      <c r="K57" s="2"/>
      <c r="L57" s="2"/>
      <c r="M57" s="2"/>
      <c r="N57" s="2"/>
      <c r="O57" s="2"/>
      <c r="P57" s="2"/>
      <c r="Q57" s="2"/>
      <c r="R57" s="2"/>
    </row>
    <row r="58" spans="2:18" x14ac:dyDescent="0.2">
      <c r="B58" s="64" t="s">
        <v>48</v>
      </c>
      <c r="C58" s="56"/>
      <c r="D58" s="127" t="s">
        <v>57</v>
      </c>
      <c r="E58" s="128"/>
      <c r="F58" s="65"/>
      <c r="G58" s="66"/>
      <c r="H58" s="66"/>
      <c r="I58" s="67"/>
      <c r="J58" s="2"/>
      <c r="K58" s="2"/>
      <c r="L58" s="2"/>
      <c r="M58" s="2"/>
      <c r="N58" s="2"/>
      <c r="O58" s="2"/>
      <c r="P58" s="2"/>
      <c r="Q58" s="2"/>
      <c r="R58" s="2"/>
    </row>
    <row r="59" spans="2:18" ht="3.95" customHeight="1" x14ac:dyDescent="0.2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2:18" x14ac:dyDescent="0.2">
      <c r="B60" s="16" t="s">
        <v>28</v>
      </c>
      <c r="C60" s="83"/>
      <c r="D60" s="17"/>
      <c r="E60" s="17"/>
      <c r="F60" s="17"/>
      <c r="G60" s="17"/>
      <c r="H60" s="17"/>
      <c r="I60" s="18"/>
      <c r="J60" s="2"/>
      <c r="K60" s="2"/>
      <c r="L60" s="2"/>
      <c r="M60" s="2"/>
      <c r="N60" s="2"/>
      <c r="O60" s="2"/>
      <c r="P60" s="2"/>
      <c r="Q60" s="2"/>
      <c r="R60" s="2"/>
    </row>
    <row r="61" spans="2:18" x14ac:dyDescent="0.2">
      <c r="B61" s="61" t="s">
        <v>64</v>
      </c>
      <c r="C61" s="126"/>
      <c r="D61" s="127"/>
      <c r="E61" s="127"/>
      <c r="F61" s="127"/>
      <c r="G61" s="128"/>
      <c r="H61" s="62"/>
      <c r="I61" s="63"/>
      <c r="J61" s="2"/>
      <c r="K61" s="2"/>
      <c r="L61" s="2"/>
      <c r="M61" s="2"/>
      <c r="N61" s="2"/>
      <c r="O61" s="2"/>
      <c r="P61" s="2"/>
      <c r="Q61" s="2"/>
      <c r="R61" s="2"/>
    </row>
    <row r="62" spans="2:18" s="2" customFormat="1" x14ac:dyDescent="0.2">
      <c r="B62" s="61" t="s">
        <v>66</v>
      </c>
      <c r="C62" s="101" t="s">
        <v>70</v>
      </c>
      <c r="D62" s="142"/>
      <c r="E62" s="142"/>
      <c r="F62" s="143"/>
      <c r="G62" s="82" t="s">
        <v>65</v>
      </c>
      <c r="H62" s="118"/>
      <c r="I62" s="119"/>
      <c r="J62"/>
      <c r="K62"/>
      <c r="L62"/>
      <c r="M62" t="s">
        <v>19</v>
      </c>
      <c r="N62" t="s">
        <v>70</v>
      </c>
      <c r="O62"/>
      <c r="P62"/>
      <c r="Q62"/>
      <c r="R62"/>
    </row>
    <row r="63" spans="2:18" s="2" customFormat="1" ht="12.75" customHeight="1" x14ac:dyDescent="0.2">
      <c r="B63" s="120" t="s">
        <v>67</v>
      </c>
      <c r="C63" s="121"/>
      <c r="D63" s="121"/>
      <c r="E63" s="121"/>
      <c r="F63" s="122"/>
      <c r="G63" s="114"/>
      <c r="H63" s="114"/>
      <c r="I63" s="115"/>
      <c r="J63"/>
      <c r="K63"/>
      <c r="L63"/>
      <c r="M63" t="s">
        <v>18</v>
      </c>
      <c r="N63" t="s">
        <v>71</v>
      </c>
      <c r="O63"/>
      <c r="P63"/>
      <c r="Q63"/>
      <c r="R63"/>
    </row>
    <row r="64" spans="2:18" s="2" customFormat="1" ht="6" customHeight="1" x14ac:dyDescent="0.2">
      <c r="J64"/>
      <c r="K64" s="2" t="s">
        <v>57</v>
      </c>
      <c r="L64"/>
      <c r="M64"/>
      <c r="N64" t="s">
        <v>72</v>
      </c>
      <c r="O64"/>
      <c r="P64"/>
      <c r="Q64"/>
      <c r="R64"/>
    </row>
    <row r="65" spans="2:18" s="2" customFormat="1" ht="14.25" customHeight="1" x14ac:dyDescent="0.2">
      <c r="I65" s="102" t="s">
        <v>91</v>
      </c>
      <c r="J65"/>
      <c r="K65" s="2" t="s">
        <v>58</v>
      </c>
      <c r="L65"/>
      <c r="M65"/>
      <c r="N65" t="s">
        <v>74</v>
      </c>
      <c r="O65"/>
      <c r="P65"/>
      <c r="Q65"/>
      <c r="R65"/>
    </row>
    <row r="66" spans="2:18" s="2" customFormat="1" ht="6" customHeight="1" x14ac:dyDescent="0.2">
      <c r="J66"/>
      <c r="K66"/>
      <c r="L66"/>
      <c r="M66"/>
      <c r="N66" t="s">
        <v>75</v>
      </c>
      <c r="O66"/>
      <c r="P66"/>
      <c r="Q66"/>
      <c r="R66"/>
    </row>
    <row r="67" spans="2:18" s="2" customFormat="1" x14ac:dyDescent="0.2">
      <c r="B67" s="14" t="s">
        <v>49</v>
      </c>
      <c r="C67" s="14"/>
      <c r="J67"/>
      <c r="K67"/>
      <c r="L67"/>
      <c r="M67"/>
      <c r="N67" t="s">
        <v>73</v>
      </c>
      <c r="O67"/>
      <c r="P67"/>
      <c r="Q67"/>
      <c r="R67"/>
    </row>
    <row r="68" spans="2:18" s="2" customFormat="1" ht="6" customHeight="1" x14ac:dyDescent="0.2">
      <c r="J68"/>
      <c r="K68"/>
      <c r="L68"/>
      <c r="M68"/>
      <c r="N68"/>
      <c r="O68"/>
      <c r="P68"/>
      <c r="Q68"/>
      <c r="R68"/>
    </row>
    <row r="69" spans="2:18" s="2" customFormat="1" x14ac:dyDescent="0.2">
      <c r="B69" s="123"/>
      <c r="C69" s="123"/>
      <c r="E69" s="123"/>
      <c r="F69" s="123"/>
      <c r="G69" s="123"/>
      <c r="H69" s="123"/>
      <c r="J69"/>
      <c r="K69"/>
      <c r="L69"/>
      <c r="M69"/>
      <c r="N69"/>
      <c r="O69"/>
      <c r="P69"/>
      <c r="Q69"/>
      <c r="R69"/>
    </row>
    <row r="70" spans="2:18" s="2" customFormat="1" ht="12.75" x14ac:dyDescent="0.2">
      <c r="B70" s="22" t="s">
        <v>29</v>
      </c>
      <c r="C70" s="22"/>
      <c r="E70" s="141" t="s">
        <v>68</v>
      </c>
      <c r="F70" s="141"/>
      <c r="G70" s="141"/>
    </row>
    <row r="71" spans="2:18" s="2" customFormat="1" ht="6" customHeight="1" x14ac:dyDescent="0.25">
      <c r="B71" s="75"/>
      <c r="C71" s="75"/>
      <c r="D71" s="75"/>
      <c r="E71" s="75"/>
      <c r="F71" s="75"/>
      <c r="G71" s="75"/>
      <c r="H71" s="75"/>
      <c r="I71" s="75"/>
    </row>
    <row r="72" spans="2:18" ht="14.25" customHeight="1" x14ac:dyDescent="0.2">
      <c r="B72" s="129" t="s">
        <v>88</v>
      </c>
      <c r="C72" s="129"/>
      <c r="D72" s="129"/>
      <c r="E72" s="129"/>
      <c r="F72" s="129"/>
      <c r="G72" s="129"/>
      <c r="H72" s="129"/>
      <c r="I72" s="129"/>
      <c r="J72" s="2"/>
      <c r="K72" s="2"/>
      <c r="L72" s="2"/>
      <c r="M72" s="2"/>
      <c r="N72" s="2"/>
      <c r="O72" s="2"/>
      <c r="P72" s="2"/>
      <c r="Q72" s="2"/>
      <c r="R72" s="2"/>
    </row>
    <row r="73" spans="2:18" x14ac:dyDescent="0.2">
      <c r="B73" s="129"/>
      <c r="C73" s="129"/>
      <c r="D73" s="129"/>
      <c r="E73" s="129"/>
      <c r="F73" s="129"/>
      <c r="G73" s="129"/>
      <c r="H73" s="129"/>
      <c r="I73" s="129"/>
      <c r="J73" s="2"/>
      <c r="K73" s="2"/>
      <c r="L73" s="2"/>
      <c r="M73" s="2"/>
      <c r="N73" s="2"/>
      <c r="O73" s="2"/>
      <c r="P73" s="2"/>
      <c r="Q73" s="2"/>
      <c r="R73" s="2"/>
    </row>
    <row r="74" spans="2:18" x14ac:dyDescent="0.2">
      <c r="B74" s="129"/>
      <c r="C74" s="129"/>
      <c r="D74" s="129"/>
      <c r="E74" s="129"/>
      <c r="F74" s="129"/>
      <c r="G74" s="129"/>
      <c r="H74" s="129"/>
      <c r="I74" s="129"/>
      <c r="J74" s="2"/>
      <c r="K74" s="2"/>
      <c r="L74" s="2"/>
      <c r="M74" s="2"/>
      <c r="N74" s="2"/>
      <c r="O74" s="2"/>
      <c r="P74" s="2"/>
      <c r="Q74" s="2"/>
      <c r="R74" s="2"/>
    </row>
    <row r="75" spans="2:18" ht="8.25" customHeight="1" x14ac:dyDescent="0.2">
      <c r="B75" s="76"/>
      <c r="C75" s="76"/>
      <c r="D75" s="76"/>
      <c r="E75" s="76"/>
      <c r="F75" s="76"/>
      <c r="G75" s="76"/>
      <c r="H75" s="76"/>
      <c r="I75" s="76"/>
      <c r="J75" s="2"/>
      <c r="K75" s="2"/>
      <c r="L75" s="2"/>
      <c r="M75" s="2"/>
      <c r="N75" s="2"/>
      <c r="O75" s="2"/>
      <c r="P75" s="2"/>
      <c r="Q75" s="2"/>
      <c r="R75" s="2"/>
    </row>
    <row r="76" spans="2:18" x14ac:dyDescent="0.2">
      <c r="J76" s="2"/>
      <c r="K76" s="2"/>
      <c r="L76" s="2"/>
      <c r="M76" s="2"/>
      <c r="N76" s="2"/>
      <c r="O76" s="2"/>
      <c r="P76" s="2"/>
      <c r="Q76" s="2"/>
      <c r="R76" s="2"/>
    </row>
    <row r="77" spans="2:18" x14ac:dyDescent="0.2">
      <c r="J77" s="2"/>
      <c r="K77" s="2"/>
      <c r="L77" s="2"/>
      <c r="M77" s="2"/>
      <c r="N77" s="2"/>
      <c r="O77" s="2"/>
      <c r="P77" s="2"/>
      <c r="Q77" s="2"/>
      <c r="R77" s="2"/>
    </row>
    <row r="78" spans="2:18" x14ac:dyDescent="0.2">
      <c r="J78" s="2"/>
      <c r="K78" s="2"/>
      <c r="L78" s="2"/>
      <c r="M78" s="2"/>
      <c r="N78" s="2"/>
      <c r="O78" s="2"/>
      <c r="P78" s="2"/>
      <c r="Q78" s="2"/>
      <c r="R78" s="2"/>
    </row>
    <row r="79" spans="2:18" x14ac:dyDescent="0.2">
      <c r="J79" s="2"/>
      <c r="K79" s="2"/>
      <c r="L79" s="2"/>
      <c r="M79" s="2"/>
      <c r="N79" s="2"/>
      <c r="O79" s="2"/>
      <c r="P79" s="2"/>
      <c r="Q79" s="2"/>
      <c r="R79" s="2"/>
    </row>
  </sheetData>
  <sheetProtection password="CC70" sheet="1" objects="1" scenarios="1" selectLockedCells="1"/>
  <mergeCells count="48">
    <mergeCell ref="B1:I1"/>
    <mergeCell ref="F23:G23"/>
    <mergeCell ref="F24:G24"/>
    <mergeCell ref="D26:H28"/>
    <mergeCell ref="H11:I11"/>
    <mergeCell ref="H13:I13"/>
    <mergeCell ref="D12:F12"/>
    <mergeCell ref="D14:F14"/>
    <mergeCell ref="F22:G22"/>
    <mergeCell ref="D11:F11"/>
    <mergeCell ref="D13:F13"/>
    <mergeCell ref="C4:G4"/>
    <mergeCell ref="C5:G5"/>
    <mergeCell ref="C6:G6"/>
    <mergeCell ref="C7:G7"/>
    <mergeCell ref="C3:G3"/>
    <mergeCell ref="C8:G8"/>
    <mergeCell ref="C9:G9"/>
    <mergeCell ref="C10:G10"/>
    <mergeCell ref="B72:I74"/>
    <mergeCell ref="B20:F20"/>
    <mergeCell ref="H3:I3"/>
    <mergeCell ref="H8:I8"/>
    <mergeCell ref="H10:I10"/>
    <mergeCell ref="H7:I7"/>
    <mergeCell ref="H9:I9"/>
    <mergeCell ref="H6:I6"/>
    <mergeCell ref="E70:G70"/>
    <mergeCell ref="D62:F62"/>
    <mergeCell ref="H62:I62"/>
    <mergeCell ref="B63:E63"/>
    <mergeCell ref="F63:I63"/>
    <mergeCell ref="B69:C69"/>
    <mergeCell ref="E69:H69"/>
    <mergeCell ref="H56:I56"/>
    <mergeCell ref="C56:E56"/>
    <mergeCell ref="C61:G61"/>
    <mergeCell ref="D58:E58"/>
    <mergeCell ref="E30:H30"/>
    <mergeCell ref="E31:G31"/>
    <mergeCell ref="B54:F55"/>
    <mergeCell ref="G54:G55"/>
    <mergeCell ref="B46:E46"/>
    <mergeCell ref="B47:E47"/>
    <mergeCell ref="B48:E48"/>
    <mergeCell ref="B49:E49"/>
    <mergeCell ref="B50:E50"/>
    <mergeCell ref="G35:H40"/>
  </mergeCells>
  <dataValidations count="14">
    <dataValidation type="whole" allowBlank="1" showInputMessage="1" showErrorMessage="1" errorTitle="Fehler" error="Bitte nur Ganze Zahlen eintragen! Es dürfen keine Nachkommerstellen genutzt werden. " promptTitle="Hinweis:" prompt="Bitte nur Ganze Zahlen eintragen. Keine Nachkommerstellen! Es wird immer zur nächsten Ganzen Zahl aufgerundet." sqref="G20">
      <formula1>1</formula1>
      <formula2>99999</formula2>
    </dataValidation>
    <dataValidation type="date" showInputMessage="1" showErrorMessage="1" errorTitle="Fehler:" error="Falsches Datenformat oder kein Datum eingetragen!" promptTitle="Hinweis" prompt="Bitte immer im Datenformat TT.MM.JJJJ eintagen._x000a_Beispiel:_x000a_01.02.2013_x000a_05.07.2013" sqref="D18">
      <formula1>K25</formula1>
      <formula2>K26</formula2>
    </dataValidation>
    <dataValidation type="decimal" allowBlank="1" showInputMessage="1" showErrorMessage="1" errorTitle="Felehr" error="Sie dürfen nur Zahlen eingeben!" promptTitle="Hinweis:" prompt="Bitten den Betrag in Euro eintragen. " sqref="D22:D24 H23:H24 D30:D31">
      <formula1>-1000000</formula1>
      <formula2>1000000</formula2>
    </dataValidation>
    <dataValidation allowBlank="1" showInputMessage="1" showErrorMessage="1" promptTitle="Hinweis:" prompt="Hier bitte das Fortbegegungsmittel eintragen. _x000a_Beispiele: Taxi, Seilbahn" sqref="F23:G24"/>
    <dataValidation type="whole" allowBlank="1" showInputMessage="1" showErrorMessage="1" errorTitle="Fehler:" error="Sie dürfen nur Zahlen erfassen." promptTitle="Hinweis:" prompt="Anzahl der Personen eintragen." sqref="G25">
      <formula1>0</formula1>
      <formula2>100</formula2>
    </dataValidation>
    <dataValidation type="list" allowBlank="1" showErrorMessage="1" errorTitle="Fehler:" error="Sie dürfen nur die Vorgaben Ja oder Nein auswählen!" sqref="F33">
      <formula1>$N$38:$N$39</formula1>
    </dataValidation>
    <dataValidation type="whole" allowBlank="1" showInputMessage="1" showErrorMessage="1" errorTitle="Fehler" error="Bitte nur die Zahl Null oder Eins eintragen!" promptTitle="Hinweis:" prompt="Nur 0 (Null) oder 1 (Eins) eintragen. " sqref="D38:D40 F38:F40 I38:I40">
      <formula1>0</formula1>
      <formula2>1</formula2>
    </dataValidation>
    <dataValidation type="whole" allowBlank="1" showInputMessage="1" showErrorMessage="1" errorTitle="Fehler" error="Es dürfen nur Ganze Zahlen eingetragen werden." promptTitle="Hinweis:" prompt="Biite die Gesamtzahl der Mahlzeiten eintagen, die Sie an Tagen mit 24 Stunden Abwesenheit von zu hause nicht selber bezahlt habe. " sqref="E38:E40">
      <formula1>0</formula1>
      <formula2>40</formula2>
    </dataValidation>
    <dataValidation type="list" allowBlank="1" showInputMessage="1" showErrorMessage="1" errorTitle="Fehler" error="Sie dürfen nur ein Text aus der Liste auswählen." promptTitle="Hinweis:" prompt="Bitte auswählen." sqref="D58:E58">
      <formula1>$K$64:$K$65</formula1>
    </dataValidation>
    <dataValidation type="list" allowBlank="1" showInputMessage="1" showErrorMessage="1" errorTitle="Fehler:" error="Es darf nur JA oder NEIN eingetragen werden." promptTitle="Hinweis:" prompt="Nur Ja oder Nein eintragen." sqref="G54:G55">
      <formula1>$M$62:$M$63</formula1>
    </dataValidation>
    <dataValidation type="list" allowBlank="1" showInputMessage="1" sqref="C62">
      <formula1>$N$62:$N$67</formula1>
    </dataValidation>
    <dataValidation type="time" showInputMessage="1" showErrorMessage="1" errorTitle="Fehler:" error="Falsches Datenformat._x000a_Beispiele:_x000a_8:00_x000a_17:15_x000a_23:00" promptTitle="Hinweis:" prompt="Bitte immer im Zeitformat hh:mm eintragen._x000a_Beispiele: _x000a_8:00_x000a_15:00_x000a_16:15_x000a_20:23" sqref="E17">
      <formula1>M44</formula1>
      <formula2>L44</formula2>
    </dataValidation>
    <dataValidation type="time" showInputMessage="1" showErrorMessage="1" errorTitle="Fehler:" error="Falsches Datenformat._x000a_Beispiele:_x000a_8:00_x000a_17:15_x000a_23:00" promptTitle="Hinweis:" prompt="Bitte immer im Zeitformat hh:mm eintragen._x000a_Beispiele: _x000a_8:00_x000a_15:00_x000a_16:15_x000a_20:23" sqref="E18">
      <formula1>M44</formula1>
      <formula2>L44</formula2>
    </dataValidation>
    <dataValidation type="date" showInputMessage="1" showErrorMessage="1" errorTitle="Fehler:" error="Falsches Datenformat oder kein Datum eingetragen!" promptTitle="Hinweis" prompt="Bitte immer im Datenformat TT.MM.JJJJ eintagen._x000a_Beispiel:_x000a_01.02.2013_x000a_05.07.2013" sqref="D17">
      <formula1>K25</formula1>
      <formula2>K26</formula2>
    </dataValidation>
  </dataValidations>
  <pageMargins left="0.70866141732283472" right="0.31496062992125984" top="0.31496062992125984" bottom="0.19685039370078741" header="0.31496062992125984" footer="0.31496062992125984"/>
  <pageSetup paperSize="9" scale="95" orientation="portrait" r:id="rId1"/>
  <ignoredErrors>
    <ignoredError sqref="L38:L39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66675</xdr:rowOff>
                  </from>
                  <to>
                    <xdr:col>8</xdr:col>
                    <xdr:colOff>66675</xdr:colOff>
                    <xdr:row>64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58"/>
  <sheetViews>
    <sheetView workbookViewId="0">
      <selection activeCell="A56" sqref="A56:F57"/>
    </sheetView>
  </sheetViews>
  <sheetFormatPr baseColWidth="10" defaultRowHeight="14.25" x14ac:dyDescent="0.2"/>
  <cols>
    <col min="1" max="1" width="22" customWidth="1"/>
    <col min="6" max="6" width="16.875" customWidth="1"/>
  </cols>
  <sheetData>
    <row r="1" spans="1:6" s="81" customFormat="1" ht="20.25" x14ac:dyDescent="0.3">
      <c r="A1" s="162" t="s">
        <v>60</v>
      </c>
      <c r="B1" s="162"/>
      <c r="C1" s="162"/>
      <c r="D1" s="162"/>
      <c r="E1" s="162"/>
      <c r="F1" s="162"/>
    </row>
    <row r="2" spans="1:6" x14ac:dyDescent="0.2">
      <c r="A2" s="176" t="s">
        <v>61</v>
      </c>
      <c r="B2" s="176"/>
      <c r="C2" s="176"/>
      <c r="D2" s="176"/>
      <c r="E2" s="176"/>
      <c r="F2" s="176"/>
    </row>
    <row r="3" spans="1:6" ht="6" customHeight="1" x14ac:dyDescent="0.2">
      <c r="A3" s="176"/>
      <c r="B3" s="176"/>
      <c r="C3" s="176"/>
      <c r="D3" s="176"/>
      <c r="E3" s="176"/>
      <c r="F3" s="176"/>
    </row>
    <row r="4" spans="1:6" x14ac:dyDescent="0.2">
      <c r="A4" s="2" t="s">
        <v>55</v>
      </c>
      <c r="B4" s="163">
        <f>'DJK-Reisekostenabrechnung'!C3</f>
        <v>0</v>
      </c>
      <c r="C4" s="164"/>
      <c r="D4" s="164"/>
      <c r="E4" s="165"/>
    </row>
    <row r="5" spans="1:6" x14ac:dyDescent="0.2">
      <c r="A5" s="2" t="s">
        <v>54</v>
      </c>
      <c r="B5" s="163">
        <f>'DJK-Reisekostenabrechnung'!C4</f>
        <v>0</v>
      </c>
      <c r="C5" s="164"/>
      <c r="D5" s="164"/>
      <c r="E5" s="165"/>
    </row>
    <row r="6" spans="1:6" x14ac:dyDescent="0.2">
      <c r="A6" s="2" t="s">
        <v>39</v>
      </c>
      <c r="B6" s="163">
        <f>'DJK-Reisekostenabrechnung'!C5</f>
        <v>0</v>
      </c>
      <c r="C6" s="164"/>
      <c r="D6" s="164"/>
      <c r="E6" s="165"/>
    </row>
    <row r="7" spans="1:6" x14ac:dyDescent="0.2">
      <c r="A7" s="2" t="s">
        <v>40</v>
      </c>
      <c r="B7" s="163">
        <f>'DJK-Reisekostenabrechnung'!C6</f>
        <v>0</v>
      </c>
      <c r="C7" s="164"/>
      <c r="D7" s="164"/>
      <c r="E7" s="165"/>
    </row>
    <row r="8" spans="1:6" x14ac:dyDescent="0.2">
      <c r="A8" s="2" t="s">
        <v>43</v>
      </c>
      <c r="B8" s="163">
        <f>'DJK-Reisekostenabrechnung'!C7</f>
        <v>0</v>
      </c>
      <c r="C8" s="164"/>
      <c r="D8" s="164"/>
      <c r="E8" s="165"/>
    </row>
    <row r="9" spans="1:6" x14ac:dyDescent="0.2">
      <c r="A9" s="2" t="s">
        <v>44</v>
      </c>
      <c r="B9" s="163">
        <f>'DJK-Reisekostenabrechnung'!C8</f>
        <v>0</v>
      </c>
      <c r="C9" s="164"/>
      <c r="D9" s="164"/>
      <c r="E9" s="165"/>
    </row>
    <row r="10" spans="1:6" x14ac:dyDescent="0.2">
      <c r="A10" s="2"/>
      <c r="B10" s="73" t="s">
        <v>0</v>
      </c>
      <c r="C10" s="73" t="s">
        <v>1</v>
      </c>
      <c r="D10" s="74"/>
      <c r="E10" s="74"/>
    </row>
    <row r="11" spans="1:6" x14ac:dyDescent="0.2">
      <c r="A11" s="2" t="s">
        <v>62</v>
      </c>
      <c r="B11" s="77">
        <f>'DJK-Reisekostenabrechnung'!D17</f>
        <v>0</v>
      </c>
      <c r="C11" s="78">
        <f>'DJK-Reisekostenabrechnung'!E17</f>
        <v>0</v>
      </c>
      <c r="D11" s="74"/>
      <c r="E11" s="74"/>
    </row>
    <row r="12" spans="1:6" x14ac:dyDescent="0.2">
      <c r="A12" s="2" t="s">
        <v>63</v>
      </c>
      <c r="B12" s="77">
        <f>'DJK-Reisekostenabrechnung'!D18</f>
        <v>0</v>
      </c>
      <c r="C12" s="78">
        <f>'DJK-Reisekostenabrechnung'!E18</f>
        <v>0</v>
      </c>
      <c r="D12" s="74"/>
      <c r="E12" s="74"/>
    </row>
    <row r="13" spans="1:6" ht="8.1" customHeight="1" x14ac:dyDescent="0.2"/>
    <row r="14" spans="1:6" x14ac:dyDescent="0.2">
      <c r="A14" s="80" t="s">
        <v>59</v>
      </c>
    </row>
    <row r="15" spans="1:6" x14ac:dyDescent="0.2">
      <c r="A15" s="166"/>
      <c r="B15" s="167"/>
      <c r="C15" s="167"/>
      <c r="D15" s="167"/>
      <c r="E15" s="167"/>
      <c r="F15" s="168"/>
    </row>
    <row r="16" spans="1:6" x14ac:dyDescent="0.2">
      <c r="A16" s="169"/>
      <c r="B16" s="170"/>
      <c r="C16" s="170"/>
      <c r="D16" s="170"/>
      <c r="E16" s="170"/>
      <c r="F16" s="171"/>
    </row>
    <row r="17" spans="1:6" x14ac:dyDescent="0.2">
      <c r="A17" s="169"/>
      <c r="B17" s="170"/>
      <c r="C17" s="170"/>
      <c r="D17" s="170"/>
      <c r="E17" s="170"/>
      <c r="F17" s="171"/>
    </row>
    <row r="18" spans="1:6" x14ac:dyDescent="0.2">
      <c r="A18" s="169"/>
      <c r="B18" s="170"/>
      <c r="C18" s="170"/>
      <c r="D18" s="170"/>
      <c r="E18" s="170"/>
      <c r="F18" s="171"/>
    </row>
    <row r="19" spans="1:6" x14ac:dyDescent="0.2">
      <c r="A19" s="169"/>
      <c r="B19" s="170"/>
      <c r="C19" s="170"/>
      <c r="D19" s="170"/>
      <c r="E19" s="170"/>
      <c r="F19" s="171"/>
    </row>
    <row r="20" spans="1:6" x14ac:dyDescent="0.2">
      <c r="A20" s="169"/>
      <c r="B20" s="170"/>
      <c r="C20" s="170"/>
      <c r="D20" s="170"/>
      <c r="E20" s="170"/>
      <c r="F20" s="171"/>
    </row>
    <row r="21" spans="1:6" x14ac:dyDescent="0.2">
      <c r="A21" s="169"/>
      <c r="B21" s="170"/>
      <c r="C21" s="170"/>
      <c r="D21" s="170"/>
      <c r="E21" s="170"/>
      <c r="F21" s="171"/>
    </row>
    <row r="22" spans="1:6" x14ac:dyDescent="0.2">
      <c r="A22" s="169"/>
      <c r="B22" s="170"/>
      <c r="C22" s="170"/>
      <c r="D22" s="170"/>
      <c r="E22" s="170"/>
      <c r="F22" s="171"/>
    </row>
    <row r="23" spans="1:6" x14ac:dyDescent="0.2">
      <c r="A23" s="169"/>
      <c r="B23" s="170"/>
      <c r="C23" s="170"/>
      <c r="D23" s="170"/>
      <c r="E23" s="170"/>
      <c r="F23" s="171"/>
    </row>
    <row r="24" spans="1:6" x14ac:dyDescent="0.2">
      <c r="A24" s="169"/>
      <c r="B24" s="170"/>
      <c r="C24" s="170"/>
      <c r="D24" s="170"/>
      <c r="E24" s="170"/>
      <c r="F24" s="171"/>
    </row>
    <row r="25" spans="1:6" x14ac:dyDescent="0.2">
      <c r="A25" s="169"/>
      <c r="B25" s="170"/>
      <c r="C25" s="170"/>
      <c r="D25" s="170"/>
      <c r="E25" s="170"/>
      <c r="F25" s="171"/>
    </row>
    <row r="26" spans="1:6" x14ac:dyDescent="0.2">
      <c r="A26" s="169"/>
      <c r="B26" s="170"/>
      <c r="C26" s="170"/>
      <c r="D26" s="170"/>
      <c r="E26" s="170"/>
      <c r="F26" s="171"/>
    </row>
    <row r="27" spans="1:6" x14ac:dyDescent="0.2">
      <c r="A27" s="169"/>
      <c r="B27" s="170"/>
      <c r="C27" s="170"/>
      <c r="D27" s="170"/>
      <c r="E27" s="170"/>
      <c r="F27" s="171"/>
    </row>
    <row r="28" spans="1:6" x14ac:dyDescent="0.2">
      <c r="A28" s="169"/>
      <c r="B28" s="170"/>
      <c r="C28" s="170"/>
      <c r="D28" s="170"/>
      <c r="E28" s="170"/>
      <c r="F28" s="171"/>
    </row>
    <row r="29" spans="1:6" x14ac:dyDescent="0.2">
      <c r="A29" s="169"/>
      <c r="B29" s="170"/>
      <c r="C29" s="170"/>
      <c r="D29" s="170"/>
      <c r="E29" s="170"/>
      <c r="F29" s="171"/>
    </row>
    <row r="30" spans="1:6" x14ac:dyDescent="0.2">
      <c r="A30" s="169"/>
      <c r="B30" s="170"/>
      <c r="C30" s="170"/>
      <c r="D30" s="170"/>
      <c r="E30" s="170"/>
      <c r="F30" s="171"/>
    </row>
    <row r="31" spans="1:6" x14ac:dyDescent="0.2">
      <c r="A31" s="169"/>
      <c r="B31" s="170"/>
      <c r="C31" s="170"/>
      <c r="D31" s="170"/>
      <c r="E31" s="170"/>
      <c r="F31" s="171"/>
    </row>
    <row r="32" spans="1:6" x14ac:dyDescent="0.2">
      <c r="A32" s="169"/>
      <c r="B32" s="170"/>
      <c r="C32" s="170"/>
      <c r="D32" s="170"/>
      <c r="E32" s="170"/>
      <c r="F32" s="171"/>
    </row>
    <row r="33" spans="1:6" x14ac:dyDescent="0.2">
      <c r="A33" s="169"/>
      <c r="B33" s="170"/>
      <c r="C33" s="170"/>
      <c r="D33" s="170"/>
      <c r="E33" s="170"/>
      <c r="F33" s="171"/>
    </row>
    <row r="34" spans="1:6" x14ac:dyDescent="0.2">
      <c r="A34" s="169"/>
      <c r="B34" s="170"/>
      <c r="C34" s="170"/>
      <c r="D34" s="170"/>
      <c r="E34" s="170"/>
      <c r="F34" s="171"/>
    </row>
    <row r="35" spans="1:6" x14ac:dyDescent="0.2">
      <c r="A35" s="169"/>
      <c r="B35" s="170"/>
      <c r="C35" s="170"/>
      <c r="D35" s="170"/>
      <c r="E35" s="170"/>
      <c r="F35" s="171"/>
    </row>
    <row r="36" spans="1:6" x14ac:dyDescent="0.2">
      <c r="A36" s="169"/>
      <c r="B36" s="170"/>
      <c r="C36" s="170"/>
      <c r="D36" s="170"/>
      <c r="E36" s="170"/>
      <c r="F36" s="171"/>
    </row>
    <row r="37" spans="1:6" x14ac:dyDescent="0.2">
      <c r="A37" s="169"/>
      <c r="B37" s="170"/>
      <c r="C37" s="170"/>
      <c r="D37" s="170"/>
      <c r="E37" s="170"/>
      <c r="F37" s="171"/>
    </row>
    <row r="38" spans="1:6" x14ac:dyDescent="0.2">
      <c r="A38" s="169"/>
      <c r="B38" s="170"/>
      <c r="C38" s="170"/>
      <c r="D38" s="170"/>
      <c r="E38" s="170"/>
      <c r="F38" s="171"/>
    </row>
    <row r="39" spans="1:6" x14ac:dyDescent="0.2">
      <c r="A39" s="169"/>
      <c r="B39" s="170"/>
      <c r="C39" s="170"/>
      <c r="D39" s="170"/>
      <c r="E39" s="170"/>
      <c r="F39" s="171"/>
    </row>
    <row r="40" spans="1:6" x14ac:dyDescent="0.2">
      <c r="A40" s="169"/>
      <c r="B40" s="170"/>
      <c r="C40" s="170"/>
      <c r="D40" s="170"/>
      <c r="E40" s="170"/>
      <c r="F40" s="171"/>
    </row>
    <row r="41" spans="1:6" x14ac:dyDescent="0.2">
      <c r="A41" s="169"/>
      <c r="B41" s="170"/>
      <c r="C41" s="170"/>
      <c r="D41" s="170"/>
      <c r="E41" s="170"/>
      <c r="F41" s="171"/>
    </row>
    <row r="42" spans="1:6" x14ac:dyDescent="0.2">
      <c r="A42" s="169"/>
      <c r="B42" s="170"/>
      <c r="C42" s="170"/>
      <c r="D42" s="170"/>
      <c r="E42" s="170"/>
      <c r="F42" s="171"/>
    </row>
    <row r="43" spans="1:6" x14ac:dyDescent="0.2">
      <c r="A43" s="169"/>
      <c r="B43" s="170"/>
      <c r="C43" s="170"/>
      <c r="D43" s="170"/>
      <c r="E43" s="170"/>
      <c r="F43" s="171"/>
    </row>
    <row r="44" spans="1:6" x14ac:dyDescent="0.2">
      <c r="A44" s="169"/>
      <c r="B44" s="170"/>
      <c r="C44" s="170"/>
      <c r="D44" s="170"/>
      <c r="E44" s="170"/>
      <c r="F44" s="171"/>
    </row>
    <row r="45" spans="1:6" x14ac:dyDescent="0.2">
      <c r="A45" s="169"/>
      <c r="B45" s="170"/>
      <c r="C45" s="170"/>
      <c r="D45" s="170"/>
      <c r="E45" s="170"/>
      <c r="F45" s="171"/>
    </row>
    <row r="46" spans="1:6" x14ac:dyDescent="0.2">
      <c r="A46" s="169"/>
      <c r="B46" s="170"/>
      <c r="C46" s="170"/>
      <c r="D46" s="170"/>
      <c r="E46" s="170"/>
      <c r="F46" s="171"/>
    </row>
    <row r="47" spans="1:6" x14ac:dyDescent="0.2">
      <c r="A47" s="169"/>
      <c r="B47" s="170"/>
      <c r="C47" s="170"/>
      <c r="D47" s="170"/>
      <c r="E47" s="170"/>
      <c r="F47" s="171"/>
    </row>
    <row r="48" spans="1:6" x14ac:dyDescent="0.2">
      <c r="A48" s="169"/>
      <c r="B48" s="170"/>
      <c r="C48" s="170"/>
      <c r="D48" s="170"/>
      <c r="E48" s="170"/>
      <c r="F48" s="171"/>
    </row>
    <row r="49" spans="1:6" x14ac:dyDescent="0.2">
      <c r="A49" s="169"/>
      <c r="B49" s="170"/>
      <c r="C49" s="170"/>
      <c r="D49" s="170"/>
      <c r="E49" s="170"/>
      <c r="F49" s="171"/>
    </row>
    <row r="50" spans="1:6" x14ac:dyDescent="0.2">
      <c r="A50" s="169"/>
      <c r="B50" s="170"/>
      <c r="C50" s="170"/>
      <c r="D50" s="170"/>
      <c r="E50" s="170"/>
      <c r="F50" s="171"/>
    </row>
    <row r="51" spans="1:6" x14ac:dyDescent="0.2">
      <c r="A51" s="172"/>
      <c r="B51" s="173"/>
      <c r="C51" s="173"/>
      <c r="D51" s="173"/>
      <c r="E51" s="173"/>
      <c r="F51" s="174"/>
    </row>
    <row r="52" spans="1:6" ht="6" customHeight="1" x14ac:dyDescent="0.2"/>
    <row r="53" spans="1:6" x14ac:dyDescent="0.2">
      <c r="A53" s="79"/>
      <c r="B53" s="2"/>
      <c r="C53" s="175" t="e">
        <f>'DJK-Reisekostenabrechnung'!E69:G69</f>
        <v>#VALUE!</v>
      </c>
      <c r="D53" s="175"/>
      <c r="E53" s="175"/>
      <c r="F53" s="2"/>
    </row>
    <row r="54" spans="1:6" x14ac:dyDescent="0.2">
      <c r="A54" s="22" t="s">
        <v>29</v>
      </c>
      <c r="B54" s="2"/>
      <c r="C54" s="141" t="s">
        <v>30</v>
      </c>
      <c r="D54" s="141"/>
      <c r="E54" s="141"/>
      <c r="F54" s="2"/>
    </row>
    <row r="55" spans="1:6" ht="6" customHeight="1" x14ac:dyDescent="0.2">
      <c r="A55" s="22"/>
      <c r="B55" s="2"/>
      <c r="C55" s="72"/>
      <c r="D55" s="72"/>
      <c r="E55" s="72"/>
      <c r="F55" s="2"/>
    </row>
    <row r="56" spans="1:6" ht="14.25" customHeight="1" x14ac:dyDescent="0.2">
      <c r="A56" s="129" t="s">
        <v>89</v>
      </c>
      <c r="B56" s="129"/>
      <c r="C56" s="129"/>
      <c r="D56" s="129"/>
      <c r="E56" s="129"/>
      <c r="F56" s="129"/>
    </row>
    <row r="57" spans="1:6" ht="21" customHeight="1" x14ac:dyDescent="0.2">
      <c r="A57" s="129"/>
      <c r="B57" s="129"/>
      <c r="C57" s="129"/>
      <c r="D57" s="129"/>
      <c r="E57" s="129"/>
      <c r="F57" s="129"/>
    </row>
    <row r="58" spans="1:6" x14ac:dyDescent="0.2">
      <c r="A58" s="76"/>
      <c r="B58" s="76"/>
      <c r="C58" s="76"/>
      <c r="D58" s="76"/>
      <c r="E58" s="76"/>
      <c r="F58" s="76"/>
    </row>
  </sheetData>
  <sheetProtection selectLockedCells="1"/>
  <mergeCells count="12">
    <mergeCell ref="C54:E54"/>
    <mergeCell ref="A2:F3"/>
    <mergeCell ref="A1:F1"/>
    <mergeCell ref="A56:F57"/>
    <mergeCell ref="B5:E5"/>
    <mergeCell ref="B6:E6"/>
    <mergeCell ref="B7:E7"/>
    <mergeCell ref="B8:E8"/>
    <mergeCell ref="B9:E9"/>
    <mergeCell ref="A15:F51"/>
    <mergeCell ref="B4:E4"/>
    <mergeCell ref="C53:E53"/>
  </mergeCells>
  <pageMargins left="0.70866141732283472" right="0.31496062992125984" top="0.39370078740157483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DJK-Reisekostenabrechnung</vt:lpstr>
      <vt:lpstr>Anmerkungen-Bemerkungen</vt:lpstr>
      <vt:lpstr>'DJK-Reisekostenabrechnung'!Druckbereich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2019-07-24T13:36:30Z</dcterms:created>
  <dcterms:modified xsi:type="dcterms:W3CDTF">2020-02-27T10:33:01Z</dcterms:modified>
</cp:coreProperties>
</file>